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https://amityfdnorg-my.sharepoint.com/personal/rgray_amityfdn_org/Documents/Rebecca Gray/Year 3/NOFO/Finals/"/>
    </mc:Choice>
  </mc:AlternateContent>
  <xr:revisionPtr revIDLastSave="0" documentId="8_{106475CB-6E69-487C-9BBA-7BE1539E39B2}" xr6:coauthVersionLast="47" xr6:coauthVersionMax="47" xr10:uidLastSave="{00000000-0000-0000-0000-000000000000}"/>
  <workbookProtection workbookAlgorithmName="SHA-512" workbookHashValue="kM6AxFXY2hwwdtzUgzfNwFkGyddvMrpdghh6FZP17UWbH/Hx3o/9XyPHRNgRsYatm9wnj3pjYxSCW4WKYkcgMA==" workbookSaltValue="DehSGkmrx1Bmelmopxrt5A==" workbookSpinCount="100000" lockStructure="1"/>
  <bookViews>
    <workbookView xWindow="2940" yWindow="936" windowWidth="17520" windowHeight="10944" tabRatio="742" xr2:uid="{00000000-000D-0000-FFFF-FFFF00000000}"/>
  </bookViews>
  <sheets>
    <sheet name="Budget Template" sheetId="6" r:id="rId1"/>
    <sheet name="Instructions" sheetId="4" r:id="rId2"/>
    <sheet name="Unall. Costs" sheetId="5" r:id="rId3"/>
    <sheet name="Program Areas" sheetId="7" state="hidden" r:id="rId4"/>
  </sheets>
  <externalReferences>
    <externalReference r:id="rId5"/>
    <externalReference r:id="rId6"/>
    <externalReference r:id="rId7"/>
  </externalReferences>
  <definedNames>
    <definedName name="All_NPAdmin">[1]!tb_NPAdmin[#Data]</definedName>
    <definedName name="All_NPOps">[1]!tbl_NPOps[#Data]</definedName>
    <definedName name="All_PAdmin">[1]!tbl_PAdmin[#Data]</definedName>
    <definedName name="All_POps">[1]!tbl_POps[#Data]</definedName>
    <definedName name="BH_ExpType">[1]!tbl_BHExpType[#Data]</definedName>
    <definedName name="BH_ExpType1">'[2] Bridge Housing'!$A$20</definedName>
    <definedName name="BH_ExpType2">'[2] Bridge Housing'!$A$52</definedName>
    <definedName name="BH_ExpType3">'[2] Bridge Housing'!$A$84</definedName>
    <definedName name="BH_ExpType4">'[2]Transitional Housing'!$A$116</definedName>
    <definedName name="CH_ExpType">[1]!tbl_CHExptype[#Data]</definedName>
    <definedName name="CH_ExpType1">'[2]Crisis Housing'!$A$20</definedName>
    <definedName name="CH_ExpType2">'[2]Crisis Housing'!$A$52</definedName>
    <definedName name="CH_ExpType3">'[2]Crisis Housing'!$A$84</definedName>
    <definedName name="CH_ExpType4">'[2]Crisis Housing'!$A$116</definedName>
    <definedName name="CH_NPHV">[1]!tbl_NP_HVCH[#Data]</definedName>
    <definedName name="ExpType1">'[2]Family Solution Center'!$A$20</definedName>
    <definedName name="ExpType2">'[2]Family Solution Center'!$A$52</definedName>
    <definedName name="ExpType3">'[2]Family Solution Center'!$A$84</definedName>
    <definedName name="ExpType4">'[2]Family Solution Center'!$A$116</definedName>
    <definedName name="ExpType5">'[2]Family Solution Center'!$A$148</definedName>
    <definedName name="FSC_ExpType">[1]!tbl_FSCExpType[#Data]</definedName>
    <definedName name="FSC_PFS">[1]!tbl_PFS_FSC[#Data]</definedName>
    <definedName name="FundingSource">[3]!tbl_fundingsource[#Data]</definedName>
    <definedName name="HN_ExpType1">'[2]Housing Navigation'!$A$20</definedName>
    <definedName name="HN_ExpType2">'[2]Housing Navigation'!$A$52</definedName>
    <definedName name="HN_ExpType3">'[2]Housing Navigation'!$A$84</definedName>
    <definedName name="IDR">[1]!tbl_IDR[#Data]</definedName>
    <definedName name="NP_SS">[1]!tbl_NPSS[#Data]</definedName>
    <definedName name="NPFA_Prev">[1]!tbl_NPFA_Prev[#Data]</definedName>
    <definedName name="NPFS_Prev">[1]!tbl_NPFS_Prev[#Data]</definedName>
    <definedName name="NPHV_NonCH">[1]!tbl_NP_HVNonCH[#Data]</definedName>
    <definedName name="NPNA">[1]!tbl_NPNA[#Data]</definedName>
    <definedName name="NPRA_PSH">[1]!tbl_NPRA_PSH[#Data]</definedName>
    <definedName name="NPSS">[1]!tbl_NPSS[#Data]</definedName>
    <definedName name="NPSS_PSH">[1]!tbl_NPSS_PSH[#Data]</definedName>
    <definedName name="Outreach_NPSS">[1]!tbl_NPSS_Outreach[#Data]</definedName>
    <definedName name="Outreach_PSS">[1]!tbl_PSS_Outreach[#Data]</definedName>
    <definedName name="P_ET4">"'Rapid Re-Housing'!$A$208 "</definedName>
    <definedName name="P_ET5">'[2]Rapid Re-Housing'!$A$148</definedName>
    <definedName name="P_ET6">'[2]Rapid Re-Housing'!$A$180</definedName>
    <definedName name="PNA">[1]!tbl_PNA[#Data]</definedName>
    <definedName name="Population">[1]!tbl_population[#Data]</definedName>
    <definedName name="Prev_PFS">[1]!tbl_PFS_Prev[#Data]</definedName>
    <definedName name="PrevET">[1]!tbl_PrevExpType[#Data]</definedName>
    <definedName name="_xlnm.Print_Area" localSheetId="0">'Budget Template'!$A$1:$F$144</definedName>
    <definedName name="Program">[1]!tbl_program[#Data]</definedName>
    <definedName name="ProgramName">'[2] Bridge Housing'!$B$12</definedName>
    <definedName name="PSH_ExpType4">'[2]Permanent Supportive Housing'!$A$116</definedName>
    <definedName name="PSS_AC">[1]!tbl_PSS_AC[#Data]</definedName>
    <definedName name="PSS_BH">[1]!tbl_PSS_BH[#Data]</definedName>
    <definedName name="PSS_HN">[1]!tbl_PSS_HN[#Data]</definedName>
    <definedName name="PSS_OC">[1]!tbl_PSS_OC[#Data]</definedName>
    <definedName name="PSS_PSH">[1]!tbl_PSS_PSH[#Data]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4" i="6" l="1"/>
  <c r="F129" i="6" s="1"/>
  <c r="F85" i="6"/>
  <c r="F130" i="6" s="1"/>
  <c r="F86" i="6"/>
  <c r="F131" i="6" s="1"/>
  <c r="F87" i="6"/>
  <c r="F132" i="6" s="1"/>
  <c r="F83" i="6"/>
  <c r="F128" i="6" s="1"/>
  <c r="F71" i="6"/>
  <c r="F116" i="6" s="1"/>
  <c r="F72" i="6"/>
  <c r="F117" i="6" s="1"/>
  <c r="F73" i="6"/>
  <c r="F118" i="6" s="1"/>
  <c r="F74" i="6"/>
  <c r="F119" i="6" s="1"/>
  <c r="F75" i="6"/>
  <c r="F120" i="6" s="1"/>
  <c r="F76" i="6"/>
  <c r="F121" i="6" s="1"/>
  <c r="F77" i="6"/>
  <c r="F122" i="6" s="1"/>
  <c r="F78" i="6"/>
  <c r="F123" i="6" s="1"/>
  <c r="F79" i="6"/>
  <c r="F124" i="6" s="1"/>
  <c r="F80" i="6"/>
  <c r="F125" i="6" s="1"/>
  <c r="F81" i="6"/>
  <c r="F126" i="6" s="1"/>
  <c r="F70" i="6"/>
  <c r="F115" i="6" s="1"/>
  <c r="A84" i="6"/>
  <c r="A129" i="6" s="1"/>
  <c r="A85" i="6"/>
  <c r="A130" i="6" s="1"/>
  <c r="A86" i="6"/>
  <c r="A131" i="6" s="1"/>
  <c r="A87" i="6"/>
  <c r="A132" i="6" s="1"/>
  <c r="A83" i="6"/>
  <c r="A128" i="6" s="1"/>
  <c r="F55" i="6"/>
  <c r="F100" i="6" s="1"/>
  <c r="F56" i="6"/>
  <c r="F101" i="6" s="1"/>
  <c r="F57" i="6"/>
  <c r="F102" i="6" s="1"/>
  <c r="F58" i="6"/>
  <c r="F103" i="6" s="1"/>
  <c r="F59" i="6"/>
  <c r="F104" i="6" s="1"/>
  <c r="F60" i="6"/>
  <c r="F105" i="6" s="1"/>
  <c r="F61" i="6"/>
  <c r="F106" i="6" s="1"/>
  <c r="F62" i="6"/>
  <c r="F107" i="6" s="1"/>
  <c r="F63" i="6"/>
  <c r="F108" i="6" s="1"/>
  <c r="F64" i="6"/>
  <c r="F109" i="6" s="1"/>
  <c r="F65" i="6"/>
  <c r="F110" i="6" s="1"/>
  <c r="F54" i="6"/>
  <c r="F99" i="6" s="1"/>
  <c r="A55" i="6"/>
  <c r="A100" i="6" s="1"/>
  <c r="A56" i="6"/>
  <c r="A101" i="6" s="1"/>
  <c r="A57" i="6"/>
  <c r="A102" i="6" s="1"/>
  <c r="A58" i="6"/>
  <c r="A103" i="6" s="1"/>
  <c r="A59" i="6"/>
  <c r="A104" i="6" s="1"/>
  <c r="A60" i="6"/>
  <c r="A105" i="6" s="1"/>
  <c r="A61" i="6"/>
  <c r="A106" i="6" s="1"/>
  <c r="A62" i="6"/>
  <c r="A107" i="6" s="1"/>
  <c r="A63" i="6"/>
  <c r="A108" i="6" s="1"/>
  <c r="A64" i="6"/>
  <c r="A109" i="6" s="1"/>
  <c r="A54" i="6"/>
  <c r="A99" i="6" s="1"/>
  <c r="A154" i="6" l="1"/>
  <c r="A155" i="6"/>
  <c r="A156" i="6"/>
  <c r="A157" i="6"/>
  <c r="A158" i="6"/>
  <c r="A159" i="6"/>
  <c r="A160" i="6"/>
  <c r="A161" i="6"/>
  <c r="A162" i="6"/>
  <c r="A163" i="6"/>
  <c r="F180" i="6"/>
  <c r="F154" i="6"/>
  <c r="F155" i="6"/>
  <c r="F156" i="6"/>
  <c r="F157" i="6"/>
  <c r="F158" i="6"/>
  <c r="F159" i="6"/>
  <c r="F160" i="6"/>
  <c r="F161" i="6"/>
  <c r="F162" i="6"/>
  <c r="F163" i="6"/>
  <c r="E10" i="6" l="1"/>
  <c r="E11" i="6"/>
  <c r="E12" i="6"/>
  <c r="E13" i="6"/>
  <c r="E14" i="6"/>
  <c r="E15" i="6"/>
  <c r="E16" i="6"/>
  <c r="E17" i="6"/>
  <c r="E161" i="6" s="1"/>
  <c r="E18" i="6"/>
  <c r="E19" i="6"/>
  <c r="E9" i="6"/>
  <c r="E103" i="6"/>
  <c r="E104" i="6"/>
  <c r="E105" i="6"/>
  <c r="E106" i="6"/>
  <c r="E58" i="6"/>
  <c r="E59" i="6"/>
  <c r="E60" i="6"/>
  <c r="E61" i="6"/>
  <c r="E62" i="6"/>
  <c r="B149" i="6"/>
  <c r="B148" i="6"/>
  <c r="B94" i="6"/>
  <c r="F179" i="6"/>
  <c r="F178" i="6"/>
  <c r="F177" i="6"/>
  <c r="F176" i="6"/>
  <c r="F175" i="6"/>
  <c r="F174" i="6"/>
  <c r="F173" i="6"/>
  <c r="F172" i="6"/>
  <c r="F171" i="6"/>
  <c r="F170" i="6"/>
  <c r="F169" i="6"/>
  <c r="F186" i="6"/>
  <c r="F185" i="6"/>
  <c r="F184" i="6"/>
  <c r="F183" i="6"/>
  <c r="F182" i="6"/>
  <c r="A186" i="6"/>
  <c r="A185" i="6"/>
  <c r="A184" i="6"/>
  <c r="A183" i="6"/>
  <c r="A182" i="6"/>
  <c r="F164" i="6"/>
  <c r="F153" i="6"/>
  <c r="A153" i="6"/>
  <c r="B95" i="6"/>
  <c r="B50" i="6"/>
  <c r="E132" i="6"/>
  <c r="E131" i="6"/>
  <c r="E130" i="6"/>
  <c r="E129" i="6"/>
  <c r="E128" i="6"/>
  <c r="E126" i="6"/>
  <c r="E125" i="6"/>
  <c r="E124" i="6"/>
  <c r="E123" i="6"/>
  <c r="E122" i="6"/>
  <c r="E121" i="6"/>
  <c r="E120" i="6"/>
  <c r="E119" i="6"/>
  <c r="E118" i="6"/>
  <c r="E117" i="6"/>
  <c r="E116" i="6"/>
  <c r="E115" i="6"/>
  <c r="E109" i="6"/>
  <c r="E108" i="6"/>
  <c r="E107" i="6"/>
  <c r="E102" i="6"/>
  <c r="E101" i="6"/>
  <c r="E100" i="6"/>
  <c r="E99" i="6"/>
  <c r="B49" i="6"/>
  <c r="E84" i="6"/>
  <c r="E85" i="6"/>
  <c r="E86" i="6"/>
  <c r="E87" i="6"/>
  <c r="E83" i="6"/>
  <c r="E71" i="6"/>
  <c r="E72" i="6"/>
  <c r="E73" i="6"/>
  <c r="E74" i="6"/>
  <c r="E75" i="6"/>
  <c r="E76" i="6"/>
  <c r="E77" i="6"/>
  <c r="E78" i="6"/>
  <c r="E79" i="6"/>
  <c r="E80" i="6"/>
  <c r="E81" i="6"/>
  <c r="E70" i="6"/>
  <c r="E55" i="6"/>
  <c r="E56" i="6"/>
  <c r="E57" i="6"/>
  <c r="E63" i="6"/>
  <c r="E64" i="6"/>
  <c r="E54" i="6"/>
  <c r="E39" i="6"/>
  <c r="E40" i="6"/>
  <c r="E41" i="6"/>
  <c r="E42" i="6"/>
  <c r="E38" i="6"/>
  <c r="E26" i="6"/>
  <c r="E27" i="6"/>
  <c r="E28" i="6"/>
  <c r="E29" i="6"/>
  <c r="E30" i="6"/>
  <c r="E31" i="6"/>
  <c r="E32" i="6"/>
  <c r="E33" i="6"/>
  <c r="E34" i="6"/>
  <c r="E35" i="6"/>
  <c r="E36" i="6"/>
  <c r="E25" i="6"/>
  <c r="E7" i="6"/>
  <c r="E156" i="6" l="1"/>
  <c r="E162" i="6"/>
  <c r="E160" i="6"/>
  <c r="E159" i="6"/>
  <c r="E158" i="6"/>
  <c r="E157" i="6"/>
  <c r="E163" i="6"/>
  <c r="E154" i="6"/>
  <c r="E110" i="6"/>
  <c r="E111" i="6" s="1"/>
  <c r="E172" i="6"/>
  <c r="E180" i="6"/>
  <c r="E171" i="6"/>
  <c r="E185" i="6"/>
  <c r="E173" i="6"/>
  <c r="E176" i="6"/>
  <c r="E174" i="6"/>
  <c r="E183" i="6"/>
  <c r="E175" i="6"/>
  <c r="E184" i="6"/>
  <c r="E169" i="6"/>
  <c r="E177" i="6"/>
  <c r="E186" i="6"/>
  <c r="E182" i="6"/>
  <c r="E170" i="6"/>
  <c r="E178" i="6"/>
  <c r="E155" i="6"/>
  <c r="E179" i="6"/>
  <c r="E153" i="6"/>
  <c r="E133" i="6"/>
  <c r="E20" i="6"/>
  <c r="E65" i="6"/>
  <c r="E187" i="6" l="1"/>
  <c r="E135" i="6"/>
  <c r="E136" i="6" s="1"/>
  <c r="E21" i="6"/>
  <c r="E164" i="6"/>
  <c r="E165" i="6" s="1"/>
  <c r="E66" i="6"/>
  <c r="E137" i="6" l="1"/>
  <c r="E43" i="6"/>
  <c r="E88" i="6"/>
  <c r="E90" i="6" s="1"/>
  <c r="E92" i="6" l="1"/>
  <c r="E91" i="6"/>
  <c r="E45" i="6"/>
  <c r="E189" i="6" l="1"/>
  <c r="E190" i="6" s="1"/>
  <c r="E46" i="6"/>
  <c r="E47" i="6"/>
  <c r="F137" i="6" s="1"/>
  <c r="E191" i="6" l="1"/>
  <c r="E139" i="6"/>
  <c r="E193" i="6" s="1"/>
  <c r="F92" i="6"/>
  <c r="B3" i="6" l="1"/>
</calcChain>
</file>

<file path=xl/sharedStrings.xml><?xml version="1.0" encoding="utf-8"?>
<sst xmlns="http://schemas.openxmlformats.org/spreadsheetml/2006/main" count="275" uniqueCount="194">
  <si>
    <t>Name of Organization:</t>
  </si>
  <si>
    <t>Program Area:</t>
  </si>
  <si>
    <t>YEAR 1 Personnel (salaries / pay)</t>
  </si>
  <si>
    <t>Position Title</t>
  </si>
  <si>
    <t>Hourly Wage</t>
  </si>
  <si>
    <t># Hours a Week Worked on Project</t>
  </si>
  <si>
    <t># Weeks a Year Worked on Project</t>
  </si>
  <si>
    <t>Total Wages</t>
  </si>
  <si>
    <t>Why is this staff person required for your program / project? What will they do?</t>
  </si>
  <si>
    <t>Coordinates all strategic plan meetings, arranges travel and secures transportation, creates and provides agendas and all materials.</t>
  </si>
  <si>
    <t>Year 1 Subtotal Personnel</t>
  </si>
  <si>
    <t>YEAR 1 Non-personnel (services &amp; supplies)</t>
  </si>
  <si>
    <t>Monthly Cost</t>
  </si>
  <si>
    <t># Months
(12 max - Year 1)</t>
  </si>
  <si>
    <t>Total Services &amp; Supplies</t>
  </si>
  <si>
    <t>Why is this item needed for your program / project? What will it do?</t>
  </si>
  <si>
    <t>Rent</t>
  </si>
  <si>
    <t>Office Supplies (pens, clips, paper, etc.)</t>
  </si>
  <si>
    <t>Communications (cell phones, etc.)</t>
  </si>
  <si>
    <t>Equipment (computer/printer)</t>
  </si>
  <si>
    <t>Staff Training</t>
  </si>
  <si>
    <t>Mileage</t>
  </si>
  <si>
    <t>Supplies for Clients (different from Office Supplies)</t>
  </si>
  <si>
    <t>Insurance Costs</t>
  </si>
  <si>
    <t>Subcontractors/Consultants</t>
  </si>
  <si>
    <t>Client Stipends/Internships</t>
  </si>
  <si>
    <t>Transportation</t>
  </si>
  <si>
    <t>Utilities</t>
  </si>
  <si>
    <t>Other Costs - list the item and the cost below:</t>
  </si>
  <si>
    <t>Year 1 Subtotal Nonpersonnel</t>
  </si>
  <si>
    <t>Year 1 Total Project Budget:</t>
  </si>
  <si>
    <t>YEAR 2 Personnel (salaries / pay)</t>
  </si>
  <si>
    <t># Hours a Week</t>
  </si>
  <si>
    <t>Weeks a Year Worked on Project</t>
  </si>
  <si>
    <t>Year 2 Subtotal Personnel</t>
  </si>
  <si>
    <t>YEAR 2 Non-personnel (services &amp; supplies)</t>
  </si>
  <si>
    <t># Months
(12 max - Year 2)</t>
  </si>
  <si>
    <t>Year 2 Subtotal Nonpersonnel</t>
  </si>
  <si>
    <t>Year 2 Total Project Budget:</t>
  </si>
  <si>
    <t>Please read the "Unall. Costs" tab before you build your budget to understand what costs are </t>
  </si>
  <si>
    <t>unallowed for your proposed project.</t>
  </si>
  <si>
    <r>
      <rPr>
        <sz val="11"/>
        <color rgb="FF000000"/>
        <rFont val="Calibri"/>
        <family val="2"/>
      </rPr>
      <t xml:space="preserve">give you the "Total Amount for Entirety of Project" in </t>
    </r>
    <r>
      <rPr>
        <b/>
        <sz val="11"/>
        <color rgb="FF000000"/>
        <rFont val="Calibri"/>
        <family val="2"/>
      </rPr>
      <t>cell B4</t>
    </r>
    <r>
      <rPr>
        <sz val="11"/>
        <color rgb="FF000000"/>
        <rFont val="Calibri"/>
        <family val="2"/>
      </rPr>
      <t>. You will be asked for this amount in</t>
    </r>
  </si>
  <si>
    <r>
      <rPr>
        <b/>
        <sz val="11"/>
        <color rgb="FF000000"/>
        <rFont val="Calibri"/>
        <family val="2"/>
      </rPr>
      <t>Section 3, Question 1 of the application</t>
    </r>
    <r>
      <rPr>
        <sz val="11"/>
        <color rgb="FF000000"/>
        <rFont val="Calibri"/>
        <family val="2"/>
      </rPr>
      <t>.</t>
    </r>
  </si>
  <si>
    <t>In this section, list staff who will be paid to deliver the program or project </t>
  </si>
  <si>
    <r>
      <t xml:space="preserve">that you are requesting funds for. </t>
    </r>
    <r>
      <rPr>
        <b/>
        <sz val="11"/>
        <color rgb="FF000000"/>
        <rFont val="Calibri"/>
        <family val="2"/>
        <charset val="1"/>
      </rPr>
      <t>In Column A,</t>
    </r>
    <r>
      <rPr>
        <sz val="11"/>
        <color rgb="FF000000"/>
        <rFont val="Calibri"/>
        <family val="2"/>
        <charset val="1"/>
      </rPr>
      <t xml:space="preserve"> "Position Title", list the staff person</t>
    </r>
  </si>
  <si>
    <r>
      <t xml:space="preserve">by the title of the position they hold, </t>
    </r>
    <r>
      <rPr>
        <sz val="11"/>
        <color rgb="FF000000"/>
        <rFont val="Calibri"/>
        <family val="2"/>
        <charset val="1"/>
      </rPr>
      <t>for instance, "Case Manager," or "Art Instructor," </t>
    </r>
  </si>
  <si>
    <t>or "VP of Services."</t>
  </si>
  <si>
    <r>
      <t xml:space="preserve">In Column B, </t>
    </r>
    <r>
      <rPr>
        <sz val="11"/>
        <color rgb="FF000000"/>
        <rFont val="Calibri"/>
        <family val="2"/>
        <charset val="1"/>
      </rPr>
      <t>"Hourly Wage", list the wage per hour that you pay to the staff position.</t>
    </r>
  </si>
  <si>
    <r>
      <rPr>
        <b/>
        <sz val="11"/>
        <color rgb="FF000000"/>
        <rFont val="Calibri"/>
        <family val="2"/>
      </rPr>
      <t xml:space="preserve">If a yellow highlight appears in the cell, </t>
    </r>
    <r>
      <rPr>
        <sz val="11"/>
        <color rgb="FF000000"/>
        <rFont val="Calibri"/>
        <family val="2"/>
      </rPr>
      <t>that means you are not paying the required minimum</t>
    </r>
  </si>
  <si>
    <t>required to pay your staff the minimum hourly wage and your budget will be adjusted</t>
  </si>
  <si>
    <t>required, depending upon the geographic area where your project / organization is based.)</t>
  </si>
  <si>
    <r>
      <t xml:space="preserve">hours per week. </t>
    </r>
    <r>
      <rPr>
        <b/>
        <sz val="11"/>
        <color rgb="FF444444"/>
        <rFont val="Calibri"/>
        <family val="2"/>
        <charset val="1"/>
      </rPr>
      <t xml:space="preserve">If a yellow highlight appears in the cell, </t>
    </r>
    <r>
      <rPr>
        <sz val="11"/>
        <color rgb="FF444444"/>
        <rFont val="Calibri"/>
        <family val="2"/>
        <charset val="1"/>
      </rPr>
      <t>reduce the hours per week to</t>
    </r>
  </si>
  <si>
    <t>52. There are only 52 weeks in the year. Reduce the number to an amount less than 52.</t>
  </si>
  <si>
    <r>
      <rPr>
        <sz val="11"/>
        <color rgb="FF000000"/>
        <rFont val="Calibri"/>
        <family val="2"/>
      </rPr>
      <t>Please also tell us what the staff will do--why they are needed for this project</t>
    </r>
    <r>
      <rPr>
        <b/>
        <sz val="11"/>
        <color rgb="FF000000"/>
        <rFont val="Calibri"/>
        <family val="2"/>
      </rPr>
      <t xml:space="preserve"> in Column F.</t>
    </r>
  </si>
  <si>
    <r>
      <rPr>
        <b/>
        <sz val="11"/>
        <color rgb="FF000000"/>
        <rFont val="Calibri"/>
        <family val="2"/>
      </rPr>
      <t>Column E</t>
    </r>
    <r>
      <rPr>
        <sz val="11"/>
        <color rgb="FF000000"/>
        <rFont val="Calibri"/>
        <family val="2"/>
      </rPr>
      <t xml:space="preserve"> will populate automatically after you have filled out Columns B, C, and D in </t>
    </r>
  </si>
  <si>
    <t>personnel; and Columns B and C in non-personnel.</t>
  </si>
  <si>
    <r>
      <t xml:space="preserve">Please </t>
    </r>
    <r>
      <rPr>
        <b/>
        <sz val="11"/>
        <color rgb="FF000000"/>
        <rFont val="Calibri"/>
        <family val="2"/>
        <charset val="1"/>
      </rPr>
      <t>do not</t>
    </r>
    <r>
      <rPr>
        <sz val="11"/>
        <color rgb="FF000000"/>
        <rFont val="Calibri"/>
        <family val="2"/>
        <charset val="1"/>
      </rPr>
      <t xml:space="preserve"> alter the formulas in Column E.</t>
    </r>
  </si>
  <si>
    <t>Benefits include insurance costs, sick pay, tax such as Worker's Compensation, and other costs</t>
  </si>
  <si>
    <t>that you have to pay in addition to staff wages if you are an employer.</t>
  </si>
  <si>
    <t>Fringe Benefits costs cannot equal more than 30% of the staff's salary.</t>
  </si>
  <si>
    <t>If you are uncertain about the percentage amount you pay in Fringe Benefits, we recommend</t>
  </si>
  <si>
    <t>Non-personnel (for Year 1 and Year 2)</t>
  </si>
  <si>
    <t>Not all of these line items may apply to your proposed project; additionally,</t>
  </si>
  <si>
    <t>there might be elements that you need funding for that are absent from this list.</t>
  </si>
  <si>
    <r>
      <rPr>
        <b/>
        <sz val="11"/>
        <color rgb="FF000000"/>
        <rFont val="Calibri"/>
        <family val="2"/>
      </rPr>
      <t xml:space="preserve">Calculate the monthly cost </t>
    </r>
    <r>
      <rPr>
        <sz val="11"/>
        <color rgb="FF000000"/>
        <rFont val="Calibri"/>
        <family val="2"/>
      </rPr>
      <t xml:space="preserve">of the line item and </t>
    </r>
    <r>
      <rPr>
        <b/>
        <sz val="11"/>
        <color rgb="FF000000"/>
        <rFont val="Calibri"/>
        <family val="2"/>
      </rPr>
      <t>enter the amount in Column B.</t>
    </r>
  </si>
  <si>
    <r>
      <rPr>
        <b/>
        <sz val="11"/>
        <color rgb="FF000000"/>
        <rFont val="Calibri"/>
        <family val="2"/>
      </rPr>
      <t xml:space="preserve">In Column C, </t>
    </r>
    <r>
      <rPr>
        <sz val="11"/>
        <color rgb="FF000000"/>
        <rFont val="Calibri"/>
        <family val="2"/>
      </rPr>
      <t>list how many months over the project period (not to exceed 12 months </t>
    </r>
  </si>
  <si>
    <t>each year) that you expect to need funds for the line item.</t>
  </si>
  <si>
    <r>
      <rPr>
        <b/>
        <sz val="11"/>
        <color rgb="FF000000"/>
        <rFont val="Calibri"/>
        <family val="2"/>
      </rPr>
      <t xml:space="preserve">In Column F, </t>
    </r>
    <r>
      <rPr>
        <sz val="11"/>
        <color rgb="FF000000"/>
        <rFont val="Calibri"/>
        <family val="2"/>
      </rPr>
      <t>describe why the line item is needed for your proposed project and what it will do.</t>
    </r>
  </si>
  <si>
    <r>
      <rPr>
        <b/>
        <sz val="11"/>
        <color rgb="FF000000"/>
        <rFont val="Calibri"/>
        <family val="2"/>
      </rPr>
      <t>Column E</t>
    </r>
    <r>
      <rPr>
        <sz val="11"/>
        <color rgb="FF000000"/>
        <rFont val="Calibri"/>
        <family val="2"/>
      </rPr>
      <t xml:space="preserve"> will populate automatically after you have filled out Columns B and D. </t>
    </r>
  </si>
  <si>
    <r>
      <rPr>
        <sz val="11"/>
        <color rgb="FF000000"/>
        <rFont val="Calibri"/>
        <family val="2"/>
      </rPr>
      <t xml:space="preserve">The total will also automatically populate in </t>
    </r>
    <r>
      <rPr>
        <b/>
        <sz val="11"/>
        <color rgb="FF000000"/>
        <rFont val="Calibri"/>
        <family val="2"/>
      </rPr>
      <t>cell B4</t>
    </r>
    <r>
      <rPr>
        <sz val="11"/>
        <color rgb="FF000000"/>
        <rFont val="Calibri"/>
        <family val="2"/>
      </rPr>
      <t>.</t>
    </r>
  </si>
  <si>
    <r>
      <rPr>
        <sz val="11"/>
        <color rgb="FF000000"/>
        <rFont val="Calibri"/>
        <family val="2"/>
      </rPr>
      <t xml:space="preserve">You will be asked for this amount in </t>
    </r>
    <r>
      <rPr>
        <b/>
        <sz val="11"/>
        <color rgb="FF000000"/>
        <rFont val="Calibri"/>
        <family val="2"/>
      </rPr>
      <t>Section 3, Question 1 of the application</t>
    </r>
    <r>
      <rPr>
        <sz val="11"/>
        <color rgb="FF000000"/>
        <rFont val="Calibri"/>
        <family val="2"/>
      </rPr>
      <t>.</t>
    </r>
  </si>
  <si>
    <r>
      <rPr>
        <b/>
        <sz val="11"/>
        <color rgb="FF000000"/>
        <rFont val="Calibri"/>
        <family val="2"/>
      </rPr>
      <t xml:space="preserve">If a red highlight appears in the cell, </t>
    </r>
    <r>
      <rPr>
        <sz val="11"/>
        <color rgb="FF000000"/>
        <rFont val="Calibri"/>
        <family val="2"/>
      </rPr>
      <t>that means your Grand Total is less than the minimum</t>
    </r>
  </si>
  <si>
    <t xml:space="preserve">amount that you may apply for. Increase the line items in your budget until you reach a </t>
  </si>
  <si>
    <t>Unallowed Costs</t>
  </si>
  <si>
    <t>Advertising - you cannot use these funds for commercials, print ads, or marketing materials designed to raise the profile of your organization.
(You may print flyers or other information about your program for distribution)</t>
  </si>
  <si>
    <t>Alcohol</t>
  </si>
  <si>
    <t>Debt - you cannot use these funds to pay back bad debts or losses from uncollectible accounts, collection costs, nor related legal costs</t>
  </si>
  <si>
    <t>Gambling (including lottery tickets)</t>
  </si>
  <si>
    <t>Goods or services for personal use of the organization's employees</t>
  </si>
  <si>
    <t>Housing for the organization's employees</t>
  </si>
  <si>
    <t>Lobbying</t>
  </si>
  <si>
    <t>Losses on other awards</t>
  </si>
  <si>
    <t>Supplanting - you cannot use these funds to replace or as a substitute for funds already being used to supply services. You may use funds to expand those same services, but not to replace the funding you already receive.</t>
  </si>
  <si>
    <t>Other items as defined by the United States Office of Management and Budget and Los Angeles County</t>
  </si>
  <si>
    <t>Instructions</t>
  </si>
  <si>
    <t>EXHIBIT C - BUDGET</t>
  </si>
  <si>
    <r>
      <t xml:space="preserve">Example - Position has an hourly wage of $18.00 / hour and will work 25 hours a week for 40 weeks on the proposed project.
</t>
    </r>
    <r>
      <rPr>
        <sz val="14"/>
        <color rgb="FF000000"/>
        <rFont val="Calibri"/>
        <family val="2"/>
      </rPr>
      <t>Administrative Coordinator</t>
    </r>
  </si>
  <si>
    <t>account for the true cost of staff to the organization.</t>
  </si>
  <si>
    <t>Re-budgeting across Budget Line Items or between Budget Periods is allowed, except where such re-budgeting would result in a change to the Purpose of the Grant. Notwithstanding the foregoing, however, Grantee must request prior written approval from TPA’s assigned Grant Advocate for any re-budgeting above 10% for any given Budget Line Item or for any re-budgeting between Budget periods (i.e., contract budget years). Any approved budget modifications may impact your payment schedule, at the sole discretion of the TPA. TPA must be informed within ten (10) business days of any material change in Grantee’s operating budget and expenses, including but not limited to material variations in executive compensation or unforeseen operating expenses.</t>
  </si>
  <si>
    <t>40 or less. In blank rows where no staff is listed, it's fine if the cells stay yellow.</t>
  </si>
  <si>
    <r>
      <rPr>
        <sz val="14"/>
        <color rgb="FF000000"/>
        <rFont val="Calibri"/>
        <family val="2"/>
      </rPr>
      <t>FRINGE BENEFITS Maximum of 30% of staff salary - this includes medical insurance, workers comp, and employer-paid taxes including social security paid in addition to salary per employee.
Input your Fringe Benefits percentage in the next cell</t>
    </r>
    <r>
      <rPr>
        <i/>
        <sz val="14"/>
        <color rgb="FF000000"/>
        <rFont val="Calibri"/>
        <family val="2"/>
      </rPr>
      <t xml:space="preserve"> (B17) --&gt; </t>
    </r>
  </si>
  <si>
    <r>
      <rPr>
        <sz val="14"/>
        <color rgb="FF000000"/>
        <rFont val="Calibri"/>
        <family val="2"/>
      </rPr>
      <t>FRINGE BENEFITS Maximum of 30% of staff salary - this includes medical insurance, workers comp, and employer-paid taxes including social security paid in addition to salary per employee.
Input your Fringe Benefits percentage in the next cell</t>
    </r>
    <r>
      <rPr>
        <i/>
        <sz val="14"/>
        <color rgb="FF000000"/>
        <rFont val="Calibri"/>
        <family val="2"/>
      </rPr>
      <t xml:space="preserve"> (B61) --&gt; </t>
    </r>
  </si>
  <si>
    <t>might only occur in Year 1, in which case you will need to apply whatever funds</t>
  </si>
  <si>
    <r>
      <t xml:space="preserve">If the cost for the item is a </t>
    </r>
    <r>
      <rPr>
        <b/>
        <sz val="11"/>
        <color rgb="FF000000"/>
        <rFont val="Calibri"/>
        <family val="2"/>
      </rPr>
      <t>one-time cost</t>
    </r>
    <r>
      <rPr>
        <sz val="11"/>
        <color rgb="FF000000"/>
        <rFont val="Calibri"/>
        <family val="2"/>
        <charset val="1"/>
      </rPr>
      <t xml:space="preserve">, enter "1" in Column C. One-time costs </t>
    </r>
  </si>
  <si>
    <t>you allocated to the one-time cost in Year 1 to a different line item in Year 2.</t>
  </si>
  <si>
    <t>Typical one-time costs include equipment like computers or phones, or insurance</t>
  </si>
  <si>
    <t>required for your Program Area 8 project. If you already have insurance of the types and limits</t>
  </si>
  <si>
    <r>
      <t xml:space="preserve">described in the application, you may </t>
    </r>
    <r>
      <rPr>
        <b/>
        <sz val="11"/>
        <color rgb="FF000000"/>
        <rFont val="Calibri"/>
        <family val="2"/>
      </rPr>
      <t>NOT</t>
    </r>
    <r>
      <rPr>
        <sz val="11"/>
        <color rgb="FF000000"/>
        <rFont val="Calibri"/>
        <family val="2"/>
      </rPr>
      <t xml:space="preserve"> charge insurance to this budget. Only enter </t>
    </r>
    <r>
      <rPr>
        <sz val="11"/>
        <color rgb="FF000000"/>
        <rFont val="Calibri"/>
        <family val="2"/>
        <charset val="1"/>
      </rPr>
      <t>insurance</t>
    </r>
  </si>
  <si>
    <t>costs that are new / over and above what you currently pay for insurance.</t>
  </si>
  <si>
    <t>Final budget subject to contract approval. Payments will not be disbursed until after final contract execution.</t>
  </si>
  <si>
    <t>(although insurance can be an annual or monthly cost).</t>
  </si>
  <si>
    <t>Total Amount for Entirety of Project (YEARS 1, 2, and 3):</t>
  </si>
  <si>
    <t>PROGRAM AREAS</t>
  </si>
  <si>
    <t>YEAR 3 Personnel (salaries / pay)</t>
  </si>
  <si>
    <t>YEAR 3 Non-personnel (services &amp; supplies)</t>
  </si>
  <si>
    <t>Grand Total Project Budget Years 1 + 2 + 3:</t>
  </si>
  <si>
    <t>NOTE: The Total Project Budget for EACH YEAR must be identical. You may not ask for different amounts in any year of the project.</t>
  </si>
  <si>
    <t>Year 3 Subtotal Personnel</t>
  </si>
  <si>
    <t>Year 3 Subtotal Nonpersonnel</t>
  </si>
  <si>
    <t>Year 3 Total Project Budget:</t>
  </si>
  <si>
    <t># Months
(12 max - Year 3)</t>
  </si>
  <si>
    <t>The Budget Form is divided into Years 1, 2, and 3. Year 1 expenses are at the top; please scroll down</t>
  </si>
  <si>
    <t>to enter Year 2 and Year 3 expenses. Formulas in the locked cells will automatically total all years to </t>
  </si>
  <si>
    <r>
      <t xml:space="preserve">YEAR 1, YEAR 2, and YEAR 3 amounts must be EQUAL. </t>
    </r>
    <r>
      <rPr>
        <sz val="11"/>
        <rFont val="Calibri"/>
        <family val="2"/>
      </rPr>
      <t>You must spend the SAME AMOUNT OF FUNDING</t>
    </r>
  </si>
  <si>
    <t>in each year. If your Year 1 total is $50,000, then Years 2 and 3 must ALSO total $50,000 each. You do</t>
  </si>
  <si>
    <r>
      <t xml:space="preserve">NOT </t>
    </r>
    <r>
      <rPr>
        <sz val="11"/>
        <rFont val="Calibri"/>
        <family val="2"/>
      </rPr>
      <t>have to fund the same personnel or non-personnel line items in all three years; you may</t>
    </r>
  </si>
  <si>
    <r>
      <rPr>
        <sz val="11"/>
        <rFont val="Calibri"/>
        <family val="2"/>
      </rPr>
      <t xml:space="preserve">fund different people and things each year as needed, </t>
    </r>
    <r>
      <rPr>
        <b/>
        <sz val="11"/>
        <rFont val="Calibri"/>
        <family val="2"/>
      </rPr>
      <t>as long as the Year 1, Year 2, and Year 3 amounts</t>
    </r>
  </si>
  <si>
    <t>Personnel (Year 1, Year 2, and Year 3)</t>
  </si>
  <si>
    <t>NOTE: The minimum hourly wage is $16.90 in unincorporated Los Angeles County, and $16.78 in the City of Los Angeles. Minimum wage is required.</t>
  </si>
  <si>
    <t>A yellow cell is flagged - staff is paid less than required minimum wage ($16.90/hr), or working more than a 40-hour week</t>
  </si>
  <si>
    <t>Program Area (cell B2)</t>
  </si>
  <si>
    <t>Select the Program Area that you are applying for from the drop-down menu.</t>
  </si>
  <si>
    <t>hourly wage for the County of Los Angeles, which is $16.90. Should you be awarded, you will be </t>
  </si>
  <si>
    <t>to reflect the correct wage. (The hourly wage in the City of Los Angeles is $16.78, and may be</t>
  </si>
  <si>
    <r>
      <t>In Column C</t>
    </r>
    <r>
      <rPr>
        <sz val="11"/>
        <color rgb="FF000000"/>
        <rFont val="Calibri"/>
        <family val="2"/>
        <charset val="1"/>
      </rPr>
      <t>, "# Hours a Week Worked on Project", list how many weeks during Years 1, </t>
    </r>
  </si>
  <si>
    <r>
      <t xml:space="preserve">2, or 3 that the staff position is expected to work on the proposed project, </t>
    </r>
    <r>
      <rPr>
        <b/>
        <sz val="11"/>
        <color rgb="FF000000"/>
        <rFont val="Calibri"/>
        <family val="2"/>
      </rPr>
      <t>not to exceed 40</t>
    </r>
  </si>
  <si>
    <r>
      <t>Column D, "# Weeks a Year Worked on Project,"</t>
    </r>
    <r>
      <rPr>
        <sz val="11"/>
        <color rgb="FF000000"/>
        <rFont val="Calibri"/>
        <family val="2"/>
        <charset val="1"/>
      </rPr>
      <t xml:space="preserve"> asks how many weeks in each year</t>
    </r>
  </si>
  <si>
    <t>that the staff person is expected to dedicate to the project.</t>
  </si>
  <si>
    <r>
      <t xml:space="preserve">If a red highlight appears in the cell, </t>
    </r>
    <r>
      <rPr>
        <sz val="11"/>
        <color rgb="FF000000"/>
        <rFont val="Calibri"/>
        <family val="2"/>
      </rPr>
      <t>it means you have inputted a number greater than</t>
    </r>
  </si>
  <si>
    <r>
      <t xml:space="preserve">Rows 17, 61, and 104 </t>
    </r>
    <r>
      <rPr>
        <sz val="11"/>
        <color rgb="FF000000"/>
        <rFont val="Calibri"/>
        <family val="2"/>
        <charset val="1"/>
      </rPr>
      <t xml:space="preserve">are for listing the </t>
    </r>
    <r>
      <rPr>
        <b/>
        <sz val="11"/>
        <color rgb="FF000000"/>
        <rFont val="Calibri"/>
        <family val="2"/>
        <charset val="1"/>
      </rPr>
      <t>Fringe Benefits</t>
    </r>
    <r>
      <rPr>
        <sz val="11"/>
        <color rgb="FF000000"/>
        <rFont val="Calibri"/>
        <family val="2"/>
        <charset val="1"/>
      </rPr>
      <t xml:space="preserve"> costs for your staff for each year. Fringe </t>
    </r>
  </si>
  <si>
    <t>inputting a minimum of 9% in cells B17, B61, B104.</t>
  </si>
  <si>
    <t>Feel free to add the items you need in Rows 35-39, 79-83, and 122-126.</t>
  </si>
  <si>
    <r>
      <t xml:space="preserve">Insurance costs in Rows 29, 73, and 116: You may charge </t>
    </r>
    <r>
      <rPr>
        <b/>
        <sz val="11"/>
        <color rgb="FF000000"/>
        <rFont val="Calibri"/>
        <family val="2"/>
      </rPr>
      <t xml:space="preserve">new </t>
    </r>
    <r>
      <rPr>
        <sz val="11"/>
        <color rgb="FF000000"/>
        <rFont val="Calibri"/>
        <family val="2"/>
      </rPr>
      <t xml:space="preserve">or </t>
    </r>
    <r>
      <rPr>
        <b/>
        <sz val="11"/>
        <color rgb="FF000000"/>
        <rFont val="Calibri"/>
        <family val="2"/>
      </rPr>
      <t xml:space="preserve">additional </t>
    </r>
    <r>
      <rPr>
        <sz val="11"/>
        <color rgb="FF000000"/>
        <rFont val="Calibri"/>
        <family val="2"/>
      </rPr>
      <t>insurance costs</t>
    </r>
  </si>
  <si>
    <r>
      <rPr>
        <sz val="11"/>
        <color rgb="FF000000"/>
        <rFont val="Calibri"/>
        <family val="2"/>
      </rPr>
      <t xml:space="preserve">Grand Total of </t>
    </r>
    <r>
      <rPr>
        <b/>
        <sz val="11"/>
        <color rgb="FF000000"/>
        <rFont val="Calibri"/>
        <family val="2"/>
      </rPr>
      <t>at least $150,000 ($50,000 per year).</t>
    </r>
  </si>
  <si>
    <t>You may not use CFCI funds through this funding opportunity to pay for the following:</t>
  </si>
  <si>
    <t>Year 1 Project Management Costs Maximum 15%</t>
  </si>
  <si>
    <t>Year 2 Project Management Costs Maximum 15%</t>
  </si>
  <si>
    <t>Year 3 Project Management Costs Maximum 15%</t>
  </si>
  <si>
    <t>A red cell should be corrected before submission - too many weeks or months in a year, or less than the minimum Grand Total amount you may apply for ($150,000.00); or --each year is not the same amount (equal years)--</t>
  </si>
  <si>
    <t>Capital costs and expenditures for acquiring and/or improving land and/or buildings (may not be applicable to some program areas)</t>
  </si>
  <si>
    <t>Years 1 - 3 Project Management Costs Maximum 15%</t>
  </si>
  <si>
    <t>Years 1 - 3 Subtotal Nonpersonnel</t>
  </si>
  <si>
    <t>Years 1 - 3  Total Project Budget:</t>
  </si>
  <si>
    <t>Years 1 - 3 Subtotal Personnel</t>
  </si>
  <si>
    <t>Total for all years 1 - 3 Personnel (salaries / pay)</t>
  </si>
  <si>
    <t>Total for all years 1 - 3 Non-personnel (services &amp; supplies)</t>
  </si>
  <si>
    <r>
      <rPr>
        <sz val="14"/>
        <color rgb="FF000000"/>
        <rFont val="Calibri"/>
        <family val="2"/>
      </rPr>
      <t>FRINGE BENEFITS Maximum of 30% of staff salary - this includes medical insurance, workers comp, and employer-paid taxes including social security paid in addition to salary per employee.
Input your Fringe Benefits percentage in the next cell</t>
    </r>
    <r>
      <rPr>
        <i/>
        <sz val="14"/>
        <color rgb="FF000000"/>
        <rFont val="Calibri"/>
        <family val="2"/>
      </rPr>
      <t xml:space="preserve"> (B153) --&gt; </t>
    </r>
  </si>
  <si>
    <r>
      <rPr>
        <sz val="14"/>
        <color rgb="FF000000"/>
        <rFont val="Calibri"/>
        <family val="2"/>
      </rPr>
      <t>FRINGE BENEFITS Maximum of 30% of staff salary - this includes medical insurance, workers comp, and employer-paid taxes including social security paid in addition to salary per employee.
Input your Fringe Benefits percentage in the next cell</t>
    </r>
    <r>
      <rPr>
        <i/>
        <sz val="14"/>
        <color rgb="FF000000"/>
        <rFont val="Calibri"/>
        <family val="2"/>
      </rPr>
      <t xml:space="preserve"> (B104) --&gt; </t>
    </r>
  </si>
  <si>
    <t>This section is locked; the line items and totals will populate automatically. You will not be able</t>
  </si>
  <si>
    <t>to edit or make changes to this section. You can only affect the contents of this section by making</t>
  </si>
  <si>
    <r>
      <t xml:space="preserve">changes to the Year 1, Year 2, or Year 3 sections. </t>
    </r>
    <r>
      <rPr>
        <b/>
        <sz val="11"/>
        <color rgb="FF000000"/>
        <rFont val="Calibri"/>
        <family val="2"/>
      </rPr>
      <t>There may be error messages in this section.</t>
    </r>
  </si>
  <si>
    <t>You are allowed to submit this form with error messages in the fourth section.</t>
  </si>
  <si>
    <t xml:space="preserve">is intended to help you cover the administrative costs or other costs associated with </t>
  </si>
  <si>
    <t>You are not required to allocate any amount to Project Management Costs. This line item</t>
  </si>
  <si>
    <t xml:space="preserve">managing this project. Should you be awarded, you will be able to adjust this amount during </t>
  </si>
  <si>
    <t xml:space="preserve">contracting. 15% is the most you can allocate to Project Management Costs, but you can </t>
  </si>
  <si>
    <t>eliminate this line item entirely or allocate a percentage under 15%.</t>
  </si>
  <si>
    <r>
      <t xml:space="preserve">Rows 42, 86, and 129, Project Management Costs: </t>
    </r>
    <r>
      <rPr>
        <sz val="11"/>
        <color rgb="FF000000"/>
        <rFont val="Calibri"/>
        <family val="2"/>
      </rPr>
      <t xml:space="preserve">Enter any number up to 15% </t>
    </r>
    <r>
      <rPr>
        <b/>
        <sz val="11"/>
        <color rgb="FF000000"/>
        <rFont val="Calibri"/>
        <family val="2"/>
      </rPr>
      <t>in Cells B42, B86, and B129</t>
    </r>
    <r>
      <rPr>
        <sz val="11"/>
        <color rgb="FF000000"/>
        <rFont val="Calibri"/>
        <family val="2"/>
      </rPr>
      <t xml:space="preserve">. </t>
    </r>
  </si>
  <si>
    <t>turn red if you have gone over the 15% cap on Project Management Costs. Make sure the amount</t>
  </si>
  <si>
    <t>Alternatively, you could enter a dollar total in Cells E42, E86, and E129. The cell underneath will</t>
  </si>
  <si>
    <r>
      <t xml:space="preserve">is </t>
    </r>
    <r>
      <rPr>
        <b/>
        <sz val="11"/>
        <color rgb="FF000000"/>
        <rFont val="Calibri"/>
        <family val="2"/>
      </rPr>
      <t xml:space="preserve">under 15% and the red fill has cleared </t>
    </r>
    <r>
      <rPr>
        <sz val="11"/>
        <color rgb="FF000000"/>
        <rFont val="Calibri"/>
        <family val="2"/>
      </rPr>
      <t>before you submit your Budget Form.</t>
    </r>
  </si>
  <si>
    <t>You are NOT REQUIRED to use the Fringe Benefits line, but it might help you more accurately</t>
  </si>
  <si>
    <r>
      <t xml:space="preserve">Row 133, Grand Total Project Budget Years 1 + 2 + 3, </t>
    </r>
    <r>
      <rPr>
        <sz val="11"/>
        <color rgb="FF000000"/>
        <rFont val="Calibri"/>
        <family val="2"/>
      </rPr>
      <t>will total automatically.</t>
    </r>
  </si>
  <si>
    <t>Organization costs - brokers' fees, fees to promoters, incorporation fees, management consultants, attorneys related to the establishment of the organization</t>
  </si>
  <si>
    <t>A red cell should be corrected before submission - too many weeks or months in a year, or less than the minimum Grand Total amount you may apply for ($150,000.00)</t>
  </si>
  <si>
    <t>Program Area 22: Housing Project</t>
  </si>
  <si>
    <t>Program Area 23: Holistic Out of School Time Enrichment/Youth Development for Reentry Youth</t>
  </si>
  <si>
    <t>Program Area 24: Youth Academy/Pathways out of Poverty &amp; Non Carceral Diversion</t>
  </si>
  <si>
    <t>Program Area 25: General Access to Funding for Small, Minority-Owned Businesses</t>
  </si>
  <si>
    <t>Program Area 26: Resource Movement Center</t>
  </si>
  <si>
    <t>Program Area 27: Youth Development and Diversion through Sport and Play</t>
  </si>
  <si>
    <t>Program Area 28: American Indian Day Care &amp; Family Resource Center</t>
  </si>
  <si>
    <t>Program Area 29: Reentry Education and Career Development Training</t>
  </si>
  <si>
    <t>Program Area 30: Community Farms</t>
  </si>
  <si>
    <t>Program Area 31: A Better Tomorrow</t>
  </si>
  <si>
    <t>Program Area 32: TGI Mentorship Project</t>
  </si>
  <si>
    <t>Program Area 33: Youth Learning Community</t>
  </si>
  <si>
    <t>Program Area 34: School-based Youth Development Support Service</t>
  </si>
  <si>
    <t>Program Area 35: 24/7/365 Youth Center</t>
  </si>
  <si>
    <t>Program Area 36: Community Mentoring Leaders Program and Community-based Juvenile Reentry</t>
  </si>
  <si>
    <t>Program Area 37: Feeding the Unhoused</t>
  </si>
  <si>
    <t>Program Area 38: Mommy Support</t>
  </si>
  <si>
    <t>Program Area 39: Seeking Equity in Medicine</t>
  </si>
  <si>
    <t>Program Area 40: Multicultrual Diverse Intensive Outpatient Project</t>
  </si>
  <si>
    <t>Program Area 41: Mommy Mentors</t>
  </si>
  <si>
    <t>Program Area 42: Resources for Underserved Communities</t>
  </si>
  <si>
    <t>Program Area 43: Healthcare Payment Assistance for Low Income and Underserved Individuals</t>
  </si>
  <si>
    <t>Program Area 44: Fresh Food</t>
  </si>
  <si>
    <t>Program Area 45: Unhoused Youth Support</t>
  </si>
  <si>
    <t>Program Area 46: Youth Programming in Communities of Color</t>
  </si>
  <si>
    <t>COMPOSITE BUDGET (Total Y1-Y3)</t>
  </si>
  <si>
    <t>(This section will automatically populate based on the responses entered above.  Applicants may not modify this section)</t>
  </si>
  <si>
    <r>
      <t xml:space="preserve">There is a fourth section at the bottom of the budget </t>
    </r>
    <r>
      <rPr>
        <sz val="11"/>
        <color rgb="FF000000"/>
        <rFont val="Calibri"/>
        <family val="2"/>
      </rPr>
      <t>called "Composite Budget."</t>
    </r>
  </si>
  <si>
    <r>
      <t xml:space="preserve">are the same. </t>
    </r>
    <r>
      <rPr>
        <sz val="11"/>
        <rFont val="Calibri"/>
        <family val="2"/>
      </rPr>
      <t>You will receive a "EQUAL YEARS" message next to the Year Total if you have succeeded.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</si>
</sst>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40" x14ac:knownFonts="1">
    <font>
      <sz val="11"/>
      <color theme="1"/>
      <name val="Calibri"/>
      <family val="2"/>
      <scheme val="minor"/>
    </font>
    <font>
      <sz val="11"/>
      <color theme="1"/>
      <name val="Calibri"/>
      <family val="2"/>
      <scheme val="minor"/>
    </font>
    <font>
      <sz val="11"/>
      <name val="Calibri"/>
      <family val="2"/>
      <scheme val="minor"/>
    </font>
    <font>
      <sz val="7"/>
      <name val="Arial"/>
      <family val="2"/>
    </font>
    <font>
      <sz val="10"/>
      <name val="Arial"/>
      <family val="2"/>
    </font>
    <font>
      <u/>
      <sz val="7"/>
      <color theme="10"/>
      <name val="Arial"/>
      <family val="2"/>
    </font>
    <font>
      <sz val="10"/>
      <name val="Arial"/>
      <family val="2"/>
    </font>
    <font>
      <sz val="12"/>
      <color theme="1"/>
      <name val="Calibri"/>
      <family val="2"/>
      <scheme val="minor"/>
    </font>
    <font>
      <sz val="11"/>
      <color theme="1"/>
      <name val="Calibri"/>
      <family val="2"/>
    </font>
    <font>
      <sz val="10"/>
      <name val="Arial"/>
      <family val="2"/>
    </font>
    <font>
      <b/>
      <sz val="11"/>
      <name val="Calibri"/>
      <family val="2"/>
      <scheme val="minor"/>
    </font>
    <font>
      <b/>
      <sz val="11"/>
      <color theme="1"/>
      <name val="Calibri"/>
      <family val="2"/>
      <scheme val="minor"/>
    </font>
    <font>
      <b/>
      <sz val="11"/>
      <color rgb="FFFF0000"/>
      <name val="Calibri"/>
      <family val="2"/>
      <scheme val="minor"/>
    </font>
    <font>
      <sz val="11"/>
      <color rgb="FFFF0000"/>
      <name val="Calibri"/>
      <family val="2"/>
      <scheme val="minor"/>
    </font>
    <font>
      <sz val="11"/>
      <color rgb="FF000000"/>
      <name val="Calibri"/>
      <family val="2"/>
    </font>
    <font>
      <b/>
      <sz val="11"/>
      <color rgb="FF000000"/>
      <name val="Calibri"/>
      <family val="2"/>
      <charset val="1"/>
    </font>
    <font>
      <sz val="11"/>
      <color rgb="FF000000"/>
      <name val="Calibri"/>
      <family val="2"/>
      <charset val="1"/>
    </font>
    <font>
      <b/>
      <sz val="11"/>
      <color rgb="FF000000"/>
      <name val="Calibri"/>
      <family val="2"/>
    </font>
    <font>
      <b/>
      <sz val="11"/>
      <color rgb="FF444444"/>
      <name val="Calibri"/>
      <family val="2"/>
      <charset val="1"/>
    </font>
    <font>
      <sz val="11"/>
      <color rgb="FF444444"/>
      <name val="Calibri"/>
      <family val="2"/>
      <charset val="1"/>
    </font>
    <font>
      <b/>
      <sz val="11"/>
      <color rgb="FFFF0000"/>
      <name val="Calibri"/>
      <family val="2"/>
    </font>
    <font>
      <sz val="11"/>
      <name val="Calibri"/>
      <family val="2"/>
    </font>
    <font>
      <b/>
      <sz val="14"/>
      <color rgb="FF000000"/>
      <name val="Calibri"/>
      <family val="2"/>
      <scheme val="minor"/>
    </font>
    <font>
      <sz val="14"/>
      <color rgb="FF000000"/>
      <name val="Calibri"/>
      <family val="2"/>
      <scheme val="minor"/>
    </font>
    <font>
      <b/>
      <sz val="14"/>
      <color theme="0"/>
      <name val="Calibri"/>
      <family val="2"/>
      <scheme val="minor"/>
    </font>
    <font>
      <sz val="14"/>
      <color theme="1"/>
      <name val="Calibri"/>
      <family val="2"/>
      <scheme val="minor"/>
    </font>
    <font>
      <sz val="14"/>
      <name val="Calibri"/>
      <family val="2"/>
      <scheme val="minor"/>
    </font>
    <font>
      <i/>
      <sz val="14"/>
      <color rgb="FF000000"/>
      <name val="Calibri"/>
      <family val="2"/>
    </font>
    <font>
      <sz val="14"/>
      <color rgb="FF000000"/>
      <name val="Calibri"/>
      <family val="2"/>
    </font>
    <font>
      <i/>
      <sz val="14"/>
      <color rgb="FF000000"/>
      <name val="Calibri"/>
      <family val="2"/>
      <scheme val="minor"/>
    </font>
    <font>
      <i/>
      <sz val="14"/>
      <name val="Calibri"/>
      <family val="2"/>
      <scheme val="minor"/>
    </font>
    <font>
      <b/>
      <sz val="14"/>
      <color rgb="FF9C0006"/>
      <name val="Calibri"/>
      <family val="2"/>
    </font>
    <font>
      <b/>
      <sz val="14"/>
      <name val="Calibri"/>
      <family val="2"/>
      <scheme val="minor"/>
    </font>
    <font>
      <sz val="14"/>
      <color theme="0"/>
      <name val="Calibri"/>
      <family val="2"/>
      <scheme val="minor"/>
    </font>
    <font>
      <b/>
      <sz val="11"/>
      <color rgb="FFFF0000"/>
      <name val="Calibri"/>
      <family val="2"/>
      <charset val="1"/>
    </font>
    <font>
      <b/>
      <sz val="11"/>
      <name val="Calibri"/>
      <family val="2"/>
    </font>
    <font>
      <b/>
      <sz val="14"/>
      <color rgb="FFFF0000"/>
      <name val="Calibri"/>
      <family val="2"/>
      <scheme val="minor"/>
    </font>
    <font>
      <sz val="11"/>
      <color theme="1"/>
      <name val="Arial"/>
      <family val="2"/>
    </font>
    <font>
      <b/>
      <sz val="14"/>
      <color rgb="FFFEECF6"/>
      <name val="Calibri"/>
      <family val="2"/>
      <scheme val="minor"/>
    </font>
    <font>
      <sz val="14"/>
      <color rgb="FFFEECF6"/>
      <name val="Calibri"/>
      <family val="2"/>
      <scheme val="minor"/>
    </font>
  </fonts>
  <fills count="19">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FF"/>
        <bgColor rgb="FF000000"/>
      </patternFill>
    </fill>
    <fill>
      <patternFill patternType="solid">
        <fgColor rgb="FFDAEEF3"/>
        <bgColor rgb="FF000000"/>
      </patternFill>
    </fill>
    <fill>
      <patternFill patternType="solid">
        <fgColor theme="9" tint="0.79998168889431442"/>
        <bgColor rgb="FF000000"/>
      </patternFill>
    </fill>
    <fill>
      <patternFill patternType="solid">
        <fgColor theme="1" tint="0.499984740745262"/>
        <bgColor indexed="64"/>
      </patternFill>
    </fill>
    <fill>
      <patternFill patternType="solid">
        <fgColor theme="6" tint="0.79998168889431442"/>
        <bgColor rgb="FF000000"/>
      </patternFill>
    </fill>
    <fill>
      <patternFill patternType="solid">
        <fgColor theme="1" tint="0.499984740745262"/>
        <bgColor rgb="FF000000"/>
      </patternFill>
    </fill>
    <fill>
      <patternFill patternType="solid">
        <fgColor rgb="FFFFFF00"/>
        <bgColor indexed="64"/>
      </patternFill>
    </fill>
    <fill>
      <patternFill patternType="solid">
        <fgColor rgb="FFFFC7CE"/>
        <bgColor indexed="64"/>
      </patternFill>
    </fill>
    <fill>
      <patternFill patternType="solid">
        <fgColor theme="0"/>
        <bgColor indexed="64"/>
      </patternFill>
    </fill>
    <fill>
      <patternFill patternType="solid">
        <fgColor theme="0"/>
        <bgColor rgb="FF000000"/>
      </patternFill>
    </fill>
    <fill>
      <patternFill patternType="solid">
        <fgColor theme="7" tint="0.79998168889431442"/>
        <bgColor indexed="64"/>
      </patternFill>
    </fill>
    <fill>
      <patternFill patternType="solid">
        <fgColor theme="7" tint="0.79998168889431442"/>
        <bgColor rgb="FF000000"/>
      </patternFill>
    </fill>
    <fill>
      <patternFill patternType="solid">
        <fgColor rgb="FFFEECF6"/>
        <bgColor rgb="FF000000"/>
      </patternFill>
    </fill>
    <fill>
      <patternFill patternType="solid">
        <fgColor rgb="FFFEECF6"/>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medium">
        <color indexed="64"/>
      </top>
      <bottom style="medium">
        <color indexed="64"/>
      </bottom>
      <diagonal/>
    </border>
    <border>
      <left style="thin">
        <color rgb="FF000000"/>
      </left>
      <right/>
      <top style="thin">
        <color rgb="FF000000"/>
      </top>
      <bottom/>
      <diagonal/>
    </border>
    <border>
      <left style="thin">
        <color indexed="64"/>
      </left>
      <right/>
      <top style="medium">
        <color indexed="64"/>
      </top>
      <bottom style="medium">
        <color indexed="64"/>
      </bottom>
      <diagonal/>
    </border>
    <border>
      <left style="thin">
        <color rgb="FF000000"/>
      </left>
      <right style="thin">
        <color rgb="FF000000"/>
      </right>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style="thin">
        <color indexed="64"/>
      </bottom>
      <diagonal/>
    </border>
    <border>
      <left/>
      <right style="medium">
        <color rgb="FF000000"/>
      </right>
      <top style="medium">
        <color rgb="FF000000"/>
      </top>
      <bottom style="medium">
        <color rgb="FF000000"/>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rgb="FF000000"/>
      </bottom>
      <diagonal/>
    </border>
    <border>
      <left style="thin">
        <color indexed="64"/>
      </left>
      <right style="thin">
        <color rgb="FF000000"/>
      </right>
      <top style="thin">
        <color indexed="64"/>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left style="thin">
        <color rgb="FF000000"/>
      </left>
      <right style="thin">
        <color indexed="64"/>
      </right>
      <top/>
      <bottom style="thin">
        <color rgb="FF000000"/>
      </bottom>
      <diagonal/>
    </border>
    <border>
      <left style="thin">
        <color indexed="64"/>
      </left>
      <right/>
      <top/>
      <bottom/>
      <diagonal/>
    </border>
    <border>
      <left style="thin">
        <color indexed="64"/>
      </left>
      <right style="thin">
        <color rgb="FF000000"/>
      </right>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thin">
        <color indexed="64"/>
      </right>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s>
  <cellStyleXfs count="25">
    <xf numFmtId="0" fontId="0" fillId="0" borderId="0"/>
    <xf numFmtId="44" fontId="1" fillId="0" borderId="0" applyFont="0" applyFill="0" applyBorder="0" applyAlignment="0" applyProtection="0"/>
    <xf numFmtId="9" fontId="1" fillId="0" borderId="0" applyFont="0" applyFill="0" applyBorder="0" applyAlignment="0" applyProtection="0"/>
    <xf numFmtId="44" fontId="3"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alignment vertical="top"/>
      <protection locked="0"/>
    </xf>
    <xf numFmtId="0" fontId="3" fillId="0" borderId="0" applyBorder="0"/>
    <xf numFmtId="0" fontId="4" fillId="0" borderId="0"/>
    <xf numFmtId="0" fontId="3" fillId="0" borderId="0" applyBorder="0"/>
    <xf numFmtId="0" fontId="3" fillId="0" borderId="0" applyBorder="0"/>
    <xf numFmtId="0" fontId="3" fillId="0" borderId="0" applyBorder="0"/>
    <xf numFmtId="0" fontId="3" fillId="0" borderId="0" applyBorder="0"/>
    <xf numFmtId="0" fontId="3" fillId="0" borderId="0" applyBorder="0"/>
    <xf numFmtId="9" fontId="4" fillId="0" borderId="0" applyFont="0" applyFill="0" applyBorder="0" applyAlignment="0" applyProtection="0"/>
    <xf numFmtId="9" fontId="3" fillId="0" borderId="0" applyFont="0" applyFill="0" applyBorder="0" applyAlignment="0" applyProtection="0"/>
    <xf numFmtId="0" fontId="6" fillId="0" borderId="0"/>
    <xf numFmtId="0" fontId="7" fillId="0" borderId="0"/>
    <xf numFmtId="44" fontId="7" fillId="0" borderId="0" applyFont="0" applyFill="0" applyBorder="0" applyAlignment="0" applyProtection="0"/>
    <xf numFmtId="43" fontId="4" fillId="0" borderId="0" applyFont="0" applyFill="0" applyBorder="0" applyAlignment="0" applyProtection="0"/>
    <xf numFmtId="0" fontId="8" fillId="0" borderId="0"/>
    <xf numFmtId="9" fontId="8" fillId="0" borderId="0" applyFont="0" applyFill="0" applyBorder="0" applyAlignment="0" applyProtection="0"/>
    <xf numFmtId="0" fontId="4" fillId="0" borderId="0"/>
    <xf numFmtId="0" fontId="9" fillId="0" borderId="0"/>
    <xf numFmtId="43" fontId="1" fillId="0" borderId="0" applyFont="0" applyFill="0" applyBorder="0" applyAlignment="0" applyProtection="0"/>
  </cellStyleXfs>
  <cellXfs count="245">
    <xf numFmtId="0" fontId="0" fillId="0" borderId="0" xfId="0"/>
    <xf numFmtId="0" fontId="2" fillId="0" borderId="0" xfId="0" applyFont="1"/>
    <xf numFmtId="0" fontId="10" fillId="0" borderId="0" xfId="0" applyFont="1"/>
    <xf numFmtId="0" fontId="11" fillId="0" borderId="0" xfId="0" applyFont="1"/>
    <xf numFmtId="0" fontId="11" fillId="0" borderId="0" xfId="0" applyFont="1" applyAlignment="1">
      <alignment wrapText="1"/>
    </xf>
    <xf numFmtId="0" fontId="12" fillId="0" borderId="0" xfId="0" applyFont="1"/>
    <xf numFmtId="0" fontId="0" fillId="0" borderId="0" xfId="0" applyAlignment="1">
      <alignment wrapText="1"/>
    </xf>
    <xf numFmtId="0" fontId="13" fillId="0" borderId="0" xfId="0" applyFont="1"/>
    <xf numFmtId="0" fontId="16" fillId="0" borderId="0" xfId="0" applyFont="1" applyAlignment="1">
      <alignment readingOrder="1"/>
    </xf>
    <xf numFmtId="0" fontId="15" fillId="0" borderId="0" xfId="0" applyFont="1" applyAlignment="1">
      <alignment readingOrder="1"/>
    </xf>
    <xf numFmtId="0" fontId="17" fillId="0" borderId="0" xfId="0" applyFont="1" applyAlignment="1">
      <alignment readingOrder="1"/>
    </xf>
    <xf numFmtId="0" fontId="14" fillId="0" borderId="0" xfId="0" applyFont="1" applyAlignment="1">
      <alignment readingOrder="1"/>
    </xf>
    <xf numFmtId="0" fontId="17" fillId="0" borderId="0" xfId="0" applyFont="1"/>
    <xf numFmtId="0" fontId="14" fillId="0" borderId="0" xfId="0" applyFont="1"/>
    <xf numFmtId="0" fontId="23" fillId="0" borderId="0" xfId="0" applyFont="1" applyAlignment="1">
      <alignment wrapText="1"/>
    </xf>
    <xf numFmtId="0" fontId="25" fillId="0" borderId="0" xfId="0" applyFont="1" applyAlignment="1">
      <alignment horizontal="center"/>
    </xf>
    <xf numFmtId="0" fontId="25" fillId="0" borderId="0" xfId="0" applyFont="1"/>
    <xf numFmtId="0" fontId="23" fillId="0" borderId="0" xfId="0" applyFont="1"/>
    <xf numFmtId="0" fontId="23" fillId="0" borderId="0" xfId="0" applyFont="1" applyAlignment="1">
      <alignment horizontal="left"/>
    </xf>
    <xf numFmtId="0" fontId="26" fillId="0" borderId="0" xfId="0" applyFont="1"/>
    <xf numFmtId="0" fontId="25" fillId="0" borderId="0" xfId="0" applyFont="1" applyAlignment="1">
      <alignment horizontal="left"/>
    </xf>
    <xf numFmtId="1" fontId="23" fillId="3" borderId="12" xfId="0" applyNumberFormat="1" applyFont="1" applyFill="1" applyBorder="1" applyAlignment="1" applyProtection="1">
      <alignment horizontal="center"/>
      <protection locked="0"/>
    </xf>
    <xf numFmtId="0" fontId="23" fillId="3" borderId="33" xfId="0" applyFont="1" applyFill="1" applyBorder="1" applyAlignment="1" applyProtection="1">
      <alignment horizontal="left" wrapText="1"/>
      <protection locked="0"/>
    </xf>
    <xf numFmtId="43" fontId="26" fillId="0" borderId="0" xfId="24" applyFont="1"/>
    <xf numFmtId="44" fontId="26" fillId="0" borderId="0" xfId="1" applyFont="1"/>
    <xf numFmtId="10" fontId="23" fillId="3" borderId="14" xfId="0" applyNumberFormat="1" applyFont="1" applyFill="1" applyBorder="1" applyAlignment="1" applyProtection="1">
      <alignment horizontal="center"/>
      <protection locked="0"/>
    </xf>
    <xf numFmtId="0" fontId="23" fillId="3" borderId="35" xfId="0" applyFont="1" applyFill="1" applyBorder="1" applyAlignment="1" applyProtection="1">
      <alignment wrapText="1"/>
      <protection locked="0"/>
    </xf>
    <xf numFmtId="44" fontId="23" fillId="3" borderId="13" xfId="0" applyNumberFormat="1" applyFont="1" applyFill="1" applyBorder="1" applyAlignment="1" applyProtection="1">
      <alignment horizontal="center"/>
      <protection locked="0"/>
    </xf>
    <xf numFmtId="2" fontId="23" fillId="3" borderId="12" xfId="0" applyNumberFormat="1" applyFont="1" applyFill="1" applyBorder="1" applyAlignment="1" applyProtection="1">
      <alignment horizontal="center"/>
      <protection locked="0"/>
    </xf>
    <xf numFmtId="44" fontId="26" fillId="2" borderId="3" xfId="3" applyFont="1" applyFill="1" applyBorder="1" applyProtection="1"/>
    <xf numFmtId="44" fontId="23" fillId="3" borderId="16" xfId="0" applyNumberFormat="1" applyFont="1" applyFill="1" applyBorder="1" applyAlignment="1" applyProtection="1">
      <alignment horizontal="center"/>
      <protection locked="0"/>
    </xf>
    <xf numFmtId="0" fontId="23" fillId="3" borderId="40" xfId="0" applyFont="1" applyFill="1" applyBorder="1" applyAlignment="1" applyProtection="1">
      <alignment horizontal="left" wrapText="1"/>
      <protection locked="0"/>
    </xf>
    <xf numFmtId="44" fontId="23" fillId="3" borderId="12" xfId="0" applyNumberFormat="1" applyFont="1" applyFill="1" applyBorder="1" applyAlignment="1" applyProtection="1">
      <alignment horizontal="center"/>
      <protection locked="0"/>
    </xf>
    <xf numFmtId="2" fontId="23" fillId="3" borderId="11" xfId="0" applyNumberFormat="1" applyFont="1" applyFill="1" applyBorder="1" applyAlignment="1" applyProtection="1">
      <alignment horizontal="center"/>
      <protection locked="0"/>
    </xf>
    <xf numFmtId="2" fontId="23" fillId="3" borderId="14" xfId="0" applyNumberFormat="1" applyFont="1" applyFill="1" applyBorder="1" applyAlignment="1" applyProtection="1">
      <alignment horizontal="center"/>
      <protection locked="0"/>
    </xf>
    <xf numFmtId="44" fontId="23" fillId="3" borderId="9" xfId="0" applyNumberFormat="1" applyFont="1" applyFill="1" applyBorder="1" applyAlignment="1" applyProtection="1">
      <alignment horizontal="center"/>
      <protection locked="0"/>
    </xf>
    <xf numFmtId="0" fontId="23" fillId="3" borderId="43" xfId="0" applyFont="1" applyFill="1" applyBorder="1" applyAlignment="1" applyProtection="1">
      <alignment horizontal="left" wrapText="1"/>
      <protection locked="0"/>
    </xf>
    <xf numFmtId="44" fontId="23" fillId="3" borderId="14" xfId="0" applyNumberFormat="1" applyFont="1" applyFill="1" applyBorder="1" applyAlignment="1" applyProtection="1">
      <alignment horizontal="center"/>
      <protection locked="0"/>
    </xf>
    <xf numFmtId="44" fontId="23" fillId="4" borderId="12" xfId="0" applyNumberFormat="1" applyFont="1" applyFill="1" applyBorder="1" applyAlignment="1" applyProtection="1">
      <alignment horizontal="center"/>
      <protection locked="0"/>
    </xf>
    <xf numFmtId="2" fontId="23" fillId="4" borderId="12" xfId="0" applyNumberFormat="1" applyFont="1" applyFill="1" applyBorder="1" applyAlignment="1" applyProtection="1">
      <alignment horizontal="center"/>
      <protection locked="0"/>
    </xf>
    <xf numFmtId="0" fontId="23" fillId="4" borderId="33" xfId="0" applyFont="1" applyFill="1" applyBorder="1" applyAlignment="1" applyProtection="1">
      <alignment wrapText="1"/>
      <protection locked="0"/>
    </xf>
    <xf numFmtId="44" fontId="23" fillId="4" borderId="14" xfId="0" applyNumberFormat="1" applyFont="1" applyFill="1" applyBorder="1" applyAlignment="1" applyProtection="1">
      <alignment horizontal="center"/>
      <protection locked="0"/>
    </xf>
    <xf numFmtId="2" fontId="23" fillId="4" borderId="14" xfId="0" applyNumberFormat="1" applyFont="1" applyFill="1" applyBorder="1" applyAlignment="1" applyProtection="1">
      <alignment horizontal="center"/>
      <protection locked="0"/>
    </xf>
    <xf numFmtId="10" fontId="23" fillId="4" borderId="18" xfId="0" applyNumberFormat="1" applyFont="1" applyFill="1" applyBorder="1" applyAlignment="1" applyProtection="1">
      <alignment horizontal="center"/>
      <protection locked="0"/>
    </xf>
    <xf numFmtId="44" fontId="23" fillId="4" borderId="20" xfId="0" applyNumberFormat="1" applyFont="1" applyFill="1" applyBorder="1" applyAlignment="1" applyProtection="1">
      <alignment horizontal="center"/>
      <protection locked="0"/>
    </xf>
    <xf numFmtId="2" fontId="23" fillId="4" borderId="20" xfId="0" applyNumberFormat="1" applyFont="1" applyFill="1" applyBorder="1" applyAlignment="1" applyProtection="1">
      <alignment horizontal="center"/>
      <protection locked="0"/>
    </xf>
    <xf numFmtId="0" fontId="23" fillId="4" borderId="33" xfId="0" applyFont="1" applyFill="1" applyBorder="1" applyAlignment="1" applyProtection="1">
      <alignment horizontal="left" wrapText="1"/>
      <protection locked="0"/>
    </xf>
    <xf numFmtId="44" fontId="23" fillId="4" borderId="1" xfId="0" applyNumberFormat="1" applyFont="1" applyFill="1" applyBorder="1" applyAlignment="1" applyProtection="1">
      <alignment horizontal="center"/>
      <protection locked="0"/>
    </xf>
    <xf numFmtId="2" fontId="23" fillId="4" borderId="1" xfId="0" applyNumberFormat="1" applyFont="1" applyFill="1" applyBorder="1" applyAlignment="1" applyProtection="1">
      <alignment horizontal="center"/>
      <protection locked="0"/>
    </xf>
    <xf numFmtId="44" fontId="26" fillId="2" borderId="20" xfId="3" applyFont="1" applyFill="1" applyBorder="1" applyProtection="1"/>
    <xf numFmtId="44" fontId="23" fillId="4" borderId="23" xfId="0" applyNumberFormat="1" applyFont="1" applyFill="1" applyBorder="1" applyAlignment="1" applyProtection="1">
      <alignment horizontal="center"/>
      <protection locked="0"/>
    </xf>
    <xf numFmtId="2" fontId="23" fillId="4" borderId="23" xfId="0" applyNumberFormat="1" applyFont="1" applyFill="1" applyBorder="1" applyAlignment="1" applyProtection="1">
      <alignment horizontal="center"/>
      <protection locked="0"/>
    </xf>
    <xf numFmtId="44" fontId="26" fillId="2" borderId="24" xfId="3" applyFont="1" applyFill="1" applyBorder="1" applyProtection="1"/>
    <xf numFmtId="0" fontId="25" fillId="0" borderId="0" xfId="0" applyFont="1" applyAlignment="1">
      <alignment horizontal="left" vertical="top" wrapText="1"/>
    </xf>
    <xf numFmtId="0" fontId="25" fillId="0" borderId="0" xfId="0" applyFont="1" applyAlignment="1">
      <alignment wrapText="1"/>
    </xf>
    <xf numFmtId="0" fontId="32" fillId="15" borderId="26" xfId="0" applyFont="1" applyFill="1" applyBorder="1" applyProtection="1">
      <protection locked="0"/>
    </xf>
    <xf numFmtId="0" fontId="34" fillId="0" borderId="0" xfId="0" applyFont="1" applyAlignment="1">
      <alignment readingOrder="1"/>
    </xf>
    <xf numFmtId="0" fontId="21" fillId="0" borderId="0" xfId="0" applyFont="1" applyAlignment="1">
      <alignment readingOrder="1"/>
    </xf>
    <xf numFmtId="0" fontId="35" fillId="0" borderId="0" xfId="0" applyFont="1" applyAlignment="1">
      <alignment readingOrder="1"/>
    </xf>
    <xf numFmtId="0" fontId="20" fillId="0" borderId="0" xfId="0" applyFont="1" applyAlignment="1">
      <alignment readingOrder="1"/>
    </xf>
    <xf numFmtId="0" fontId="22" fillId="5" borderId="25" xfId="0" applyFont="1" applyFill="1" applyBorder="1" applyAlignment="1">
      <alignment horizontal="right"/>
    </xf>
    <xf numFmtId="0" fontId="23" fillId="15" borderId="26" xfId="0" applyFont="1" applyFill="1" applyBorder="1"/>
    <xf numFmtId="0" fontId="23" fillId="16" borderId="26" xfId="0" applyFont="1" applyFill="1" applyBorder="1" applyAlignment="1">
      <alignment horizontal="center"/>
    </xf>
    <xf numFmtId="0" fontId="22" fillId="5" borderId="20" xfId="0" applyFont="1" applyFill="1" applyBorder="1" applyAlignment="1">
      <alignment horizontal="right"/>
    </xf>
    <xf numFmtId="0" fontId="23" fillId="13" borderId="26" xfId="0" applyFont="1" applyFill="1" applyBorder="1"/>
    <xf numFmtId="0" fontId="23" fillId="14" borderId="26" xfId="0" applyFont="1" applyFill="1" applyBorder="1" applyAlignment="1">
      <alignment horizontal="center"/>
    </xf>
    <xf numFmtId="0" fontId="23" fillId="14" borderId="28" xfId="0" applyFont="1" applyFill="1" applyBorder="1" applyAlignment="1">
      <alignment wrapText="1"/>
    </xf>
    <xf numFmtId="0" fontId="22" fillId="5" borderId="1" xfId="0" applyFont="1" applyFill="1" applyBorder="1" applyAlignment="1">
      <alignment horizontal="right"/>
    </xf>
    <xf numFmtId="44" fontId="22" fillId="14" borderId="4" xfId="0" applyNumberFormat="1" applyFont="1" applyFill="1" applyBorder="1" applyAlignment="1">
      <alignment horizontal="center"/>
    </xf>
    <xf numFmtId="0" fontId="23" fillId="5" borderId="0" xfId="0" applyFont="1" applyFill="1" applyAlignment="1">
      <alignment wrapText="1"/>
    </xf>
    <xf numFmtId="0" fontId="23" fillId="5" borderId="28" xfId="0" applyFont="1" applyFill="1" applyBorder="1" applyAlignment="1">
      <alignment wrapText="1"/>
    </xf>
    <xf numFmtId="0" fontId="23" fillId="5" borderId="29" xfId="0" applyFont="1" applyFill="1" applyBorder="1"/>
    <xf numFmtId="0" fontId="23" fillId="5" borderId="29" xfId="0" applyFont="1" applyFill="1" applyBorder="1" applyAlignment="1">
      <alignment horizontal="center"/>
    </xf>
    <xf numFmtId="0" fontId="23" fillId="5" borderId="30" xfId="0" applyFont="1" applyFill="1" applyBorder="1" applyAlignment="1">
      <alignment wrapText="1"/>
    </xf>
    <xf numFmtId="0" fontId="22" fillId="7" borderId="44" xfId="0" applyFont="1" applyFill="1" applyBorder="1" applyAlignment="1">
      <alignment horizontal="left"/>
    </xf>
    <xf numFmtId="0" fontId="22" fillId="7" borderId="0" xfId="0" applyFont="1" applyFill="1" applyAlignment="1">
      <alignment horizontal="left"/>
    </xf>
    <xf numFmtId="0" fontId="22" fillId="7" borderId="0" xfId="0" applyFont="1" applyFill="1" applyAlignment="1">
      <alignment horizontal="center"/>
    </xf>
    <xf numFmtId="0" fontId="22" fillId="7" borderId="28" xfId="0" applyFont="1" applyFill="1" applyBorder="1" applyAlignment="1">
      <alignment vertical="center" wrapText="1"/>
    </xf>
    <xf numFmtId="0" fontId="22" fillId="14" borderId="46" xfId="0" applyFont="1" applyFill="1" applyBorder="1" applyAlignment="1">
      <alignment horizontal="left" vertical="center"/>
    </xf>
    <xf numFmtId="0" fontId="22" fillId="14" borderId="47" xfId="0" applyFont="1" applyFill="1" applyBorder="1" applyAlignment="1">
      <alignment horizontal="center" vertical="center" wrapText="1"/>
    </xf>
    <xf numFmtId="0" fontId="22" fillId="14" borderId="47" xfId="0" applyFont="1" applyFill="1" applyBorder="1" applyAlignment="1">
      <alignment horizontal="center" vertical="center"/>
    </xf>
    <xf numFmtId="0" fontId="22" fillId="14" borderId="48" xfId="0" applyFont="1" applyFill="1" applyBorder="1" applyAlignment="1">
      <alignment vertical="center" wrapText="1"/>
    </xf>
    <xf numFmtId="0" fontId="23" fillId="8" borderId="0" xfId="0" applyFont="1" applyFill="1" applyAlignment="1">
      <alignment horizontal="center"/>
    </xf>
    <xf numFmtId="0" fontId="23" fillId="5" borderId="36" xfId="0" applyFont="1" applyFill="1" applyBorder="1" applyAlignment="1">
      <alignment wrapText="1"/>
    </xf>
    <xf numFmtId="0" fontId="23" fillId="5" borderId="3" xfId="0" applyFont="1" applyFill="1" applyBorder="1" applyAlignment="1">
      <alignment horizontal="left"/>
    </xf>
    <xf numFmtId="10" fontId="22" fillId="0" borderId="29" xfId="2" applyNumberFormat="1" applyFont="1" applyFill="1" applyBorder="1" applyAlignment="1" applyProtection="1">
      <alignment horizontal="center"/>
    </xf>
    <xf numFmtId="0" fontId="22" fillId="0" borderId="30" xfId="0" applyFont="1" applyBorder="1" applyAlignment="1">
      <alignment wrapText="1"/>
    </xf>
    <xf numFmtId="0" fontId="22" fillId="7" borderId="37" xfId="0" applyFont="1" applyFill="1" applyBorder="1" applyAlignment="1">
      <alignment horizontal="left"/>
    </xf>
    <xf numFmtId="0" fontId="22" fillId="7" borderId="38" xfId="0" applyFont="1" applyFill="1" applyBorder="1" applyAlignment="1">
      <alignment horizontal="center"/>
    </xf>
    <xf numFmtId="0" fontId="22" fillId="7" borderId="26" xfId="0" applyFont="1" applyFill="1" applyBorder="1" applyAlignment="1">
      <alignment horizontal="center"/>
    </xf>
    <xf numFmtId="0" fontId="22" fillId="7" borderId="39" xfId="0" applyFont="1" applyFill="1" applyBorder="1" applyAlignment="1">
      <alignment vertical="center" wrapText="1"/>
    </xf>
    <xf numFmtId="0" fontId="22" fillId="5" borderId="31"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4"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5" borderId="33" xfId="0" applyFont="1" applyFill="1" applyBorder="1" applyAlignment="1">
      <alignment vertical="center" wrapText="1"/>
    </xf>
    <xf numFmtId="0" fontId="23" fillId="5" borderId="31" xfId="0" applyFont="1" applyFill="1" applyBorder="1"/>
    <xf numFmtId="0" fontId="23" fillId="5" borderId="41" xfId="0" applyFont="1" applyFill="1" applyBorder="1"/>
    <xf numFmtId="0" fontId="23" fillId="5" borderId="42" xfId="0" applyFont="1" applyFill="1" applyBorder="1"/>
    <xf numFmtId="0" fontId="23" fillId="8" borderId="28" xfId="0" applyFont="1" applyFill="1" applyBorder="1" applyAlignment="1">
      <alignment wrapText="1"/>
    </xf>
    <xf numFmtId="0" fontId="23" fillId="5" borderId="17" xfId="0" applyFont="1" applyFill="1" applyBorder="1" applyAlignment="1">
      <alignment wrapText="1"/>
    </xf>
    <xf numFmtId="0" fontId="23" fillId="5" borderId="53" xfId="0" applyFont="1" applyFill="1" applyBorder="1" applyAlignment="1">
      <alignment wrapText="1"/>
    </xf>
    <xf numFmtId="0" fontId="23" fillId="5" borderId="29" xfId="0" applyFont="1" applyFill="1" applyBorder="1" applyAlignment="1">
      <alignment wrapText="1"/>
    </xf>
    <xf numFmtId="0" fontId="23" fillId="15" borderId="50" xfId="0" applyFont="1" applyFill="1" applyBorder="1"/>
    <xf numFmtId="0" fontId="23" fillId="15" borderId="50" xfId="0" applyFont="1" applyFill="1" applyBorder="1" applyAlignment="1">
      <alignment horizontal="center"/>
    </xf>
    <xf numFmtId="0" fontId="22" fillId="0" borderId="0" xfId="0" applyFont="1"/>
    <xf numFmtId="0" fontId="23" fillId="5" borderId="3" xfId="0" applyFont="1" applyFill="1" applyBorder="1" applyAlignment="1">
      <alignment wrapText="1"/>
    </xf>
    <xf numFmtId="0" fontId="22" fillId="9" borderId="32" xfId="0" applyFont="1" applyFill="1" applyBorder="1" applyAlignment="1">
      <alignment horizontal="left"/>
    </xf>
    <xf numFmtId="0" fontId="22" fillId="9" borderId="10" xfId="0" applyFont="1" applyFill="1" applyBorder="1" applyAlignment="1">
      <alignment horizontal="left"/>
    </xf>
    <xf numFmtId="0" fontId="22" fillId="9" borderId="10" xfId="0" applyFont="1" applyFill="1" applyBorder="1" applyAlignment="1">
      <alignment horizontal="center"/>
    </xf>
    <xf numFmtId="0" fontId="22" fillId="9" borderId="49" xfId="0" applyFont="1" applyFill="1" applyBorder="1" applyAlignment="1">
      <alignment vertical="center" wrapText="1"/>
    </xf>
    <xf numFmtId="0" fontId="22" fillId="5" borderId="31" xfId="0" applyFont="1" applyFill="1" applyBorder="1" applyAlignment="1">
      <alignment horizontal="left" vertical="center"/>
    </xf>
    <xf numFmtId="44" fontId="22" fillId="5" borderId="12" xfId="0" applyNumberFormat="1" applyFont="1" applyFill="1" applyBorder="1" applyAlignment="1">
      <alignment horizontal="center" vertical="center"/>
    </xf>
    <xf numFmtId="0" fontId="23" fillId="5" borderId="52" xfId="0" applyFont="1" applyFill="1" applyBorder="1" applyAlignment="1">
      <alignment wrapText="1"/>
    </xf>
    <xf numFmtId="0" fontId="22" fillId="9" borderId="2" xfId="0" applyFont="1" applyFill="1" applyBorder="1" applyAlignment="1">
      <alignment horizontal="left"/>
    </xf>
    <xf numFmtId="0" fontId="22" fillId="9" borderId="50" xfId="0" applyFont="1" applyFill="1" applyBorder="1" applyAlignment="1">
      <alignment horizontal="center"/>
    </xf>
    <xf numFmtId="0" fontId="22" fillId="9" borderId="51" xfId="0" applyFont="1" applyFill="1" applyBorder="1" applyAlignment="1">
      <alignment vertical="center" wrapText="1"/>
    </xf>
    <xf numFmtId="0" fontId="22" fillId="5" borderId="32"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1" xfId="0" applyFont="1" applyFill="1" applyBorder="1" applyAlignment="1">
      <alignment horizontal="center" vertical="center" wrapText="1"/>
    </xf>
    <xf numFmtId="0" fontId="22" fillId="5" borderId="49" xfId="0" applyFont="1" applyFill="1" applyBorder="1" applyAlignment="1">
      <alignment vertical="center" wrapText="1"/>
    </xf>
    <xf numFmtId="0" fontId="23" fillId="5" borderId="1" xfId="0" applyFont="1" applyFill="1" applyBorder="1"/>
    <xf numFmtId="0" fontId="23" fillId="8" borderId="35" xfId="0" applyFont="1" applyFill="1" applyBorder="1" applyAlignment="1">
      <alignment wrapText="1"/>
    </xf>
    <xf numFmtId="0" fontId="23" fillId="5" borderId="44" xfId="0" applyFont="1" applyFill="1" applyBorder="1" applyAlignment="1">
      <alignment wrapText="1"/>
    </xf>
    <xf numFmtId="0" fontId="22" fillId="0" borderId="44" xfId="0" applyFont="1" applyBorder="1" applyAlignment="1">
      <alignment horizontal="right"/>
    </xf>
    <xf numFmtId="0" fontId="22" fillId="0" borderId="0" xfId="0" applyFont="1" applyAlignment="1">
      <alignment horizontal="right"/>
    </xf>
    <xf numFmtId="0" fontId="23" fillId="0" borderId="28" xfId="0" applyFont="1" applyBorder="1" applyAlignment="1">
      <alignment wrapText="1"/>
    </xf>
    <xf numFmtId="0" fontId="22" fillId="5" borderId="3" xfId="0" applyFont="1" applyFill="1" applyBorder="1" applyAlignment="1">
      <alignment horizontal="left"/>
    </xf>
    <xf numFmtId="0" fontId="0" fillId="11" borderId="0" xfId="0" applyFill="1"/>
    <xf numFmtId="0" fontId="36" fillId="5" borderId="3" xfId="0" applyFont="1" applyFill="1" applyBorder="1"/>
    <xf numFmtId="0" fontId="11" fillId="15" borderId="0" xfId="0" applyFont="1" applyFill="1"/>
    <xf numFmtId="0" fontId="37" fillId="0" borderId="0" xfId="0" applyFont="1" applyAlignment="1">
      <alignment horizontal="left" vertical="center"/>
    </xf>
    <xf numFmtId="0" fontId="22" fillId="17" borderId="32" xfId="0" applyFont="1" applyFill="1" applyBorder="1" applyAlignment="1">
      <alignment horizontal="left"/>
    </xf>
    <xf numFmtId="0" fontId="22" fillId="17" borderId="10" xfId="0" applyFont="1" applyFill="1" applyBorder="1" applyAlignment="1">
      <alignment horizontal="left"/>
    </xf>
    <xf numFmtId="0" fontId="22" fillId="17" borderId="10" xfId="0" applyFont="1" applyFill="1" applyBorder="1" applyAlignment="1">
      <alignment horizontal="center"/>
    </xf>
    <xf numFmtId="0" fontId="22" fillId="17" borderId="49" xfId="0" applyFont="1" applyFill="1" applyBorder="1" applyAlignment="1">
      <alignment vertical="center" wrapText="1"/>
    </xf>
    <xf numFmtId="10" fontId="23" fillId="18" borderId="18" xfId="0" applyNumberFormat="1" applyFont="1" applyFill="1" applyBorder="1" applyAlignment="1" applyProtection="1">
      <alignment horizontal="center"/>
      <protection locked="0"/>
    </xf>
    <xf numFmtId="2" fontId="23" fillId="18" borderId="12" xfId="0" applyNumberFormat="1" applyFont="1" applyFill="1" applyBorder="1" applyAlignment="1" applyProtection="1">
      <alignment horizontal="center"/>
      <protection locked="0"/>
    </xf>
    <xf numFmtId="2" fontId="23" fillId="18" borderId="14" xfId="0" applyNumberFormat="1" applyFont="1" applyFill="1" applyBorder="1" applyAlignment="1" applyProtection="1">
      <alignment horizontal="center"/>
      <protection locked="0"/>
    </xf>
    <xf numFmtId="0" fontId="23" fillId="18" borderId="33" xfId="0" applyFont="1" applyFill="1" applyBorder="1" applyAlignment="1" applyProtection="1">
      <alignment wrapText="1"/>
      <protection locked="0"/>
    </xf>
    <xf numFmtId="0" fontId="22" fillId="17" borderId="2" xfId="0" applyFont="1" applyFill="1" applyBorder="1" applyAlignment="1">
      <alignment horizontal="left"/>
    </xf>
    <xf numFmtId="0" fontId="22" fillId="17" borderId="50" xfId="0" applyFont="1" applyFill="1" applyBorder="1" applyAlignment="1">
      <alignment horizontal="center"/>
    </xf>
    <xf numFmtId="0" fontId="22" fillId="17" borderId="51" xfId="0" applyFont="1" applyFill="1" applyBorder="1" applyAlignment="1">
      <alignment vertical="center" wrapText="1"/>
    </xf>
    <xf numFmtId="44" fontId="23" fillId="18" borderId="20" xfId="0" applyNumberFormat="1" applyFont="1" applyFill="1" applyBorder="1" applyAlignment="1" applyProtection="1">
      <alignment horizontal="center"/>
      <protection locked="0"/>
    </xf>
    <xf numFmtId="2" fontId="23" fillId="18" borderId="20" xfId="0" applyNumberFormat="1" applyFont="1" applyFill="1" applyBorder="1" applyAlignment="1" applyProtection="1">
      <alignment horizontal="center"/>
      <protection locked="0"/>
    </xf>
    <xf numFmtId="44" fontId="23" fillId="18" borderId="1" xfId="0" applyNumberFormat="1" applyFont="1" applyFill="1" applyBorder="1" applyAlignment="1" applyProtection="1">
      <alignment horizontal="center"/>
      <protection locked="0"/>
    </xf>
    <xf numFmtId="2" fontId="23" fillId="18" borderId="1" xfId="0" applyNumberFormat="1" applyFont="1" applyFill="1" applyBorder="1" applyAlignment="1" applyProtection="1">
      <alignment horizontal="center"/>
      <protection locked="0"/>
    </xf>
    <xf numFmtId="0" fontId="23" fillId="18" borderId="33" xfId="0" applyFont="1" applyFill="1" applyBorder="1" applyAlignment="1" applyProtection="1">
      <alignment horizontal="left" wrapText="1"/>
      <protection locked="0"/>
    </xf>
    <xf numFmtId="44" fontId="23" fillId="18" borderId="23" xfId="0" applyNumberFormat="1" applyFont="1" applyFill="1" applyBorder="1" applyAlignment="1" applyProtection="1">
      <alignment horizontal="center"/>
      <protection locked="0"/>
    </xf>
    <xf numFmtId="2" fontId="23" fillId="18" borderId="23" xfId="0" applyNumberFormat="1" applyFont="1" applyFill="1" applyBorder="1" applyAlignment="1" applyProtection="1">
      <alignment horizontal="center"/>
      <protection locked="0"/>
    </xf>
    <xf numFmtId="0" fontId="22" fillId="6" borderId="7" xfId="0" applyFont="1" applyFill="1" applyBorder="1"/>
    <xf numFmtId="0" fontId="22" fillId="6" borderId="15" xfId="0" applyFont="1" applyFill="1" applyBorder="1"/>
    <xf numFmtId="0" fontId="22" fillId="6" borderId="22" xfId="0" applyFont="1" applyFill="1" applyBorder="1"/>
    <xf numFmtId="10" fontId="22" fillId="6" borderId="4" xfId="0" applyNumberFormat="1" applyFont="1" applyFill="1" applyBorder="1" applyProtection="1">
      <protection locked="0"/>
    </xf>
    <xf numFmtId="0" fontId="27" fillId="0" borderId="45" xfId="0" applyFont="1" applyBorder="1" applyAlignment="1">
      <alignment horizontal="left" wrapText="1"/>
    </xf>
    <xf numFmtId="44" fontId="29" fillId="0" borderId="11" xfId="0" applyNumberFormat="1" applyFont="1" applyBorder="1" applyAlignment="1">
      <alignment horizontal="center"/>
    </xf>
    <xf numFmtId="1" fontId="29" fillId="0" borderId="11" xfId="0" applyNumberFormat="1" applyFont="1" applyBorder="1" applyAlignment="1">
      <alignment horizontal="center"/>
    </xf>
    <xf numFmtId="44" fontId="29" fillId="0" borderId="11" xfId="0" applyNumberFormat="1" applyFont="1" applyBorder="1" applyAlignment="1">
      <alignment horizontal="right"/>
    </xf>
    <xf numFmtId="0" fontId="30" fillId="0" borderId="43" xfId="0" applyFont="1" applyBorder="1" applyAlignment="1">
      <alignment wrapText="1"/>
    </xf>
    <xf numFmtId="0" fontId="27" fillId="0" borderId="31" xfId="0" applyFont="1" applyBorder="1" applyAlignment="1">
      <alignment horizontal="left" wrapText="1"/>
    </xf>
    <xf numFmtId="44" fontId="29" fillId="0" borderId="12" xfId="0" applyNumberFormat="1" applyFont="1" applyBorder="1" applyAlignment="1">
      <alignment horizontal="center"/>
    </xf>
    <xf numFmtId="1" fontId="29" fillId="0" borderId="12" xfId="0" applyNumberFormat="1" applyFont="1" applyBorder="1" applyAlignment="1">
      <alignment horizontal="center"/>
    </xf>
    <xf numFmtId="44" fontId="29" fillId="0" borderId="12" xfId="0" applyNumberFormat="1" applyFont="1" applyBorder="1" applyAlignment="1">
      <alignment horizontal="right"/>
    </xf>
    <xf numFmtId="0" fontId="30" fillId="0" borderId="33" xfId="0" applyFont="1" applyBorder="1" applyAlignment="1">
      <alignment wrapText="1"/>
    </xf>
    <xf numFmtId="44" fontId="26" fillId="2" borderId="3" xfId="3" applyFont="1" applyFill="1" applyBorder="1" applyProtection="1">
      <protection hidden="1"/>
    </xf>
    <xf numFmtId="0" fontId="22" fillId="10" borderId="0" xfId="0" applyFont="1" applyFill="1" applyAlignment="1" applyProtection="1">
      <alignment wrapText="1"/>
      <protection hidden="1"/>
    </xf>
    <xf numFmtId="44" fontId="26" fillId="2" borderId="20" xfId="3" applyFont="1" applyFill="1" applyBorder="1" applyProtection="1">
      <protection hidden="1"/>
    </xf>
    <xf numFmtId="44" fontId="26" fillId="2" borderId="24" xfId="3" applyFont="1" applyFill="1" applyBorder="1" applyProtection="1">
      <protection hidden="1"/>
    </xf>
    <xf numFmtId="44" fontId="23" fillId="0" borderId="12" xfId="0" applyNumberFormat="1" applyFont="1" applyBorder="1" applyAlignment="1">
      <alignment horizontal="right"/>
    </xf>
    <xf numFmtId="44" fontId="23" fillId="0" borderId="14" xfId="0" applyNumberFormat="1" applyFont="1" applyBorder="1" applyAlignment="1">
      <alignment horizontal="right"/>
    </xf>
    <xf numFmtId="44" fontId="22" fillId="6" borderId="19" xfId="0" applyNumberFormat="1" applyFont="1" applyFill="1" applyBorder="1" applyAlignment="1">
      <alignment horizontal="right"/>
    </xf>
    <xf numFmtId="0" fontId="22" fillId="10" borderId="0" xfId="0" applyFont="1" applyFill="1" applyAlignment="1">
      <alignment wrapText="1"/>
    </xf>
    <xf numFmtId="44" fontId="22" fillId="6" borderId="4" xfId="0" applyNumberFormat="1" applyFont="1" applyFill="1" applyBorder="1" applyAlignment="1">
      <alignment horizontal="center"/>
    </xf>
    <xf numFmtId="44" fontId="22" fillId="6" borderId="4" xfId="0" applyNumberFormat="1" applyFont="1" applyFill="1" applyBorder="1" applyAlignment="1">
      <alignment horizontal="right"/>
    </xf>
    <xf numFmtId="44" fontId="22" fillId="6" borderId="21" xfId="0" applyNumberFormat="1" applyFont="1" applyFill="1" applyBorder="1" applyAlignment="1">
      <alignment horizontal="center"/>
    </xf>
    <xf numFmtId="44" fontId="22" fillId="6" borderId="4" xfId="0" applyNumberFormat="1" applyFont="1" applyFill="1" applyBorder="1" applyAlignment="1" applyProtection="1">
      <alignment horizontal="center"/>
      <protection locked="0"/>
    </xf>
    <xf numFmtId="0" fontId="22" fillId="13" borderId="8" xfId="0" applyFont="1" applyFill="1" applyBorder="1" applyProtection="1">
      <protection locked="0"/>
    </xf>
    <xf numFmtId="0" fontId="22" fillId="5" borderId="28" xfId="0" applyFont="1" applyFill="1" applyBorder="1" applyAlignment="1">
      <alignment wrapText="1"/>
    </xf>
    <xf numFmtId="0" fontId="27" fillId="3" borderId="34" xfId="0" applyFont="1" applyFill="1" applyBorder="1" applyAlignment="1">
      <alignment horizontal="left" wrapText="1"/>
    </xf>
    <xf numFmtId="0" fontId="27" fillId="4" borderId="34" xfId="0" applyFont="1" applyFill="1" applyBorder="1" applyAlignment="1">
      <alignment horizontal="left" wrapText="1"/>
    </xf>
    <xf numFmtId="0" fontId="27" fillId="18" borderId="34" xfId="0" applyFont="1" applyFill="1" applyBorder="1" applyAlignment="1">
      <alignment horizontal="left" wrapText="1"/>
    </xf>
    <xf numFmtId="0" fontId="23" fillId="0" borderId="0" xfId="0" applyFont="1" applyAlignment="1">
      <alignment horizontal="center"/>
    </xf>
    <xf numFmtId="0" fontId="22" fillId="16" borderId="32" xfId="0" applyFont="1" applyFill="1" applyBorder="1" applyAlignment="1">
      <alignment horizontal="left"/>
    </xf>
    <xf numFmtId="0" fontId="22" fillId="16" borderId="10" xfId="0" applyFont="1" applyFill="1" applyBorder="1" applyAlignment="1">
      <alignment horizontal="left"/>
    </xf>
    <xf numFmtId="0" fontId="22" fillId="16" borderId="10" xfId="0" applyFont="1" applyFill="1" applyBorder="1" applyAlignment="1">
      <alignment horizontal="center"/>
    </xf>
    <xf numFmtId="0" fontId="22" fillId="16" borderId="49" xfId="0" applyFont="1" applyFill="1" applyBorder="1" applyAlignment="1">
      <alignment vertical="center" wrapText="1"/>
    </xf>
    <xf numFmtId="44" fontId="23" fillId="4" borderId="12" xfId="0" applyNumberFormat="1" applyFont="1" applyFill="1" applyBorder="1" applyAlignment="1">
      <alignment horizontal="center"/>
    </xf>
    <xf numFmtId="2" fontId="23" fillId="15" borderId="12" xfId="0" applyNumberFormat="1" applyFont="1" applyFill="1" applyBorder="1" applyAlignment="1">
      <alignment horizontal="center"/>
    </xf>
    <xf numFmtId="44" fontId="23" fillId="4" borderId="14" xfId="0" applyNumberFormat="1" applyFont="1" applyFill="1" applyBorder="1" applyAlignment="1">
      <alignment horizontal="center"/>
    </xf>
    <xf numFmtId="2" fontId="23" fillId="15" borderId="14" xfId="0" applyNumberFormat="1" applyFont="1" applyFill="1" applyBorder="1" applyAlignment="1">
      <alignment horizontal="center"/>
    </xf>
    <xf numFmtId="0" fontId="27" fillId="15" borderId="34" xfId="0" applyFont="1" applyFill="1" applyBorder="1" applyAlignment="1">
      <alignment horizontal="left" wrapText="1"/>
    </xf>
    <xf numFmtId="10" fontId="23" fillId="15" borderId="18" xfId="0" applyNumberFormat="1" applyFont="1" applyFill="1" applyBorder="1" applyAlignment="1">
      <alignment horizontal="center"/>
    </xf>
    <xf numFmtId="0" fontId="22" fillId="16" borderId="2" xfId="0" applyFont="1" applyFill="1" applyBorder="1" applyAlignment="1">
      <alignment horizontal="left"/>
    </xf>
    <xf numFmtId="0" fontId="22" fillId="16" borderId="50" xfId="0" applyFont="1" applyFill="1" applyBorder="1" applyAlignment="1">
      <alignment horizontal="center"/>
    </xf>
    <xf numFmtId="0" fontId="22" fillId="16" borderId="51" xfId="0" applyFont="1" applyFill="1" applyBorder="1" applyAlignment="1">
      <alignment vertical="center" wrapText="1"/>
    </xf>
    <xf numFmtId="44" fontId="23" fillId="15" borderId="20" xfId="0" applyNumberFormat="1" applyFont="1" applyFill="1" applyBorder="1" applyAlignment="1">
      <alignment horizontal="center"/>
    </xf>
    <xf numFmtId="2" fontId="23" fillId="15" borderId="20" xfId="0" applyNumberFormat="1" applyFont="1" applyFill="1" applyBorder="1" applyAlignment="1">
      <alignment horizontal="center"/>
    </xf>
    <xf numFmtId="44" fontId="23" fillId="15" borderId="1" xfId="0" applyNumberFormat="1" applyFont="1" applyFill="1" applyBorder="1" applyAlignment="1">
      <alignment horizontal="center"/>
    </xf>
    <xf numFmtId="2" fontId="23" fillId="15" borderId="1" xfId="0" applyNumberFormat="1" applyFont="1" applyFill="1" applyBorder="1" applyAlignment="1">
      <alignment horizontal="center"/>
    </xf>
    <xf numFmtId="44" fontId="23" fillId="15" borderId="23" xfId="0" applyNumberFormat="1" applyFont="1" applyFill="1" applyBorder="1" applyAlignment="1">
      <alignment horizontal="center"/>
    </xf>
    <xf numFmtId="2" fontId="23" fillId="15" borderId="23" xfId="0" applyNumberFormat="1" applyFont="1" applyFill="1" applyBorder="1" applyAlignment="1">
      <alignment horizontal="center"/>
    </xf>
    <xf numFmtId="10" fontId="22" fillId="6" borderId="4" xfId="0" applyNumberFormat="1" applyFont="1" applyFill="1" applyBorder="1"/>
    <xf numFmtId="0" fontId="17" fillId="11" borderId="0" xfId="0" applyFont="1" applyFill="1" applyAlignment="1">
      <alignment readingOrder="1"/>
    </xf>
    <xf numFmtId="0" fontId="14" fillId="12" borderId="0" xfId="0" applyFont="1" applyFill="1" applyAlignment="1">
      <alignment readingOrder="1"/>
    </xf>
    <xf numFmtId="0" fontId="22" fillId="0" borderId="8" xfId="0" applyFont="1" applyBorder="1"/>
    <xf numFmtId="0" fontId="23" fillId="15" borderId="31" xfId="0" applyFont="1" applyFill="1" applyBorder="1" applyAlignment="1">
      <alignment horizontal="left" wrapText="1"/>
    </xf>
    <xf numFmtId="0" fontId="22" fillId="15" borderId="50" xfId="0" applyFont="1" applyFill="1" applyBorder="1"/>
    <xf numFmtId="10" fontId="26" fillId="5" borderId="0" xfId="2" applyNumberFormat="1" applyFont="1" applyFill="1" applyAlignment="1" applyProtection="1">
      <alignment wrapText="1"/>
    </xf>
    <xf numFmtId="0" fontId="23" fillId="3" borderId="31" xfId="0" applyFont="1" applyFill="1" applyBorder="1" applyAlignment="1" applyProtection="1">
      <alignment horizontal="left" wrapText="1"/>
      <protection locked="0"/>
    </xf>
    <xf numFmtId="0" fontId="23" fillId="7" borderId="32" xfId="0" applyFont="1" applyFill="1" applyBorder="1" applyAlignment="1" applyProtection="1">
      <alignment wrapText="1"/>
      <protection locked="0"/>
    </xf>
    <xf numFmtId="0" fontId="23" fillId="7" borderId="41" xfId="0" applyFont="1" applyFill="1" applyBorder="1" applyAlignment="1" applyProtection="1">
      <alignment wrapText="1"/>
      <protection locked="0"/>
    </xf>
    <xf numFmtId="0" fontId="23" fillId="7" borderId="31" xfId="0" applyFont="1" applyFill="1" applyBorder="1" applyAlignment="1" applyProtection="1">
      <alignment wrapText="1"/>
      <protection locked="0"/>
    </xf>
    <xf numFmtId="0" fontId="23" fillId="7" borderId="34" xfId="0" applyFont="1" applyFill="1" applyBorder="1" applyAlignment="1" applyProtection="1">
      <alignment wrapText="1"/>
      <protection locked="0"/>
    </xf>
    <xf numFmtId="0" fontId="23" fillId="4" borderId="31" xfId="0" applyFont="1" applyFill="1" applyBorder="1" applyAlignment="1" applyProtection="1">
      <alignment horizontal="left" wrapText="1"/>
      <protection locked="0"/>
    </xf>
    <xf numFmtId="0" fontId="23" fillId="9" borderId="32" xfId="0" applyFont="1" applyFill="1" applyBorder="1" applyAlignment="1" applyProtection="1">
      <alignment wrapText="1"/>
      <protection locked="0"/>
    </xf>
    <xf numFmtId="0" fontId="23" fillId="18" borderId="31" xfId="0" applyFont="1" applyFill="1" applyBorder="1" applyAlignment="1" applyProtection="1">
      <alignment horizontal="left" wrapText="1"/>
      <protection locked="0"/>
    </xf>
    <xf numFmtId="0" fontId="23" fillId="17" borderId="32" xfId="0" applyFont="1" applyFill="1" applyBorder="1" applyAlignment="1" applyProtection="1">
      <alignment wrapText="1"/>
      <protection locked="0"/>
    </xf>
    <xf numFmtId="0" fontId="38" fillId="5" borderId="23" xfId="0" applyFont="1" applyFill="1" applyBorder="1" applyAlignment="1">
      <alignment horizontal="right" wrapText="1"/>
    </xf>
    <xf numFmtId="0" fontId="24" fillId="5" borderId="23" xfId="0" applyFont="1" applyFill="1" applyBorder="1" applyAlignment="1">
      <alignment horizontal="right" wrapText="1"/>
    </xf>
    <xf numFmtId="0" fontId="25" fillId="0" borderId="0" xfId="0" applyFont="1" applyAlignment="1">
      <alignment horizontal="left" vertical="center" wrapText="1"/>
    </xf>
    <xf numFmtId="0" fontId="25" fillId="0" borderId="0" xfId="0" applyFont="1" applyAlignment="1">
      <alignment horizontal="center" vertical="center"/>
    </xf>
    <xf numFmtId="0" fontId="25" fillId="0" borderId="0" xfId="0" applyFont="1" applyAlignment="1">
      <alignment vertical="center"/>
    </xf>
    <xf numFmtId="0" fontId="31" fillId="12" borderId="44" xfId="0" applyFont="1" applyFill="1" applyBorder="1" applyAlignment="1">
      <alignment horizontal="left" wrapText="1"/>
    </xf>
    <xf numFmtId="0" fontId="31" fillId="12" borderId="0" xfId="0" applyFont="1" applyFill="1" applyAlignment="1">
      <alignment horizontal="left" wrapText="1"/>
    </xf>
    <xf numFmtId="0" fontId="31" fillId="12" borderId="28" xfId="0" applyFont="1" applyFill="1" applyBorder="1" applyAlignment="1">
      <alignment horizontal="left" wrapText="1"/>
    </xf>
    <xf numFmtId="0" fontId="22" fillId="11" borderId="44" xfId="0" applyFont="1" applyFill="1" applyBorder="1" applyAlignment="1">
      <alignment horizontal="left"/>
    </xf>
    <xf numFmtId="0" fontId="22" fillId="11" borderId="0" xfId="0" applyFont="1" applyFill="1" applyAlignment="1">
      <alignment horizontal="left"/>
    </xf>
    <xf numFmtId="0" fontId="22" fillId="11" borderId="28" xfId="0" applyFont="1" applyFill="1" applyBorder="1" applyAlignment="1">
      <alignment horizontal="left"/>
    </xf>
    <xf numFmtId="0" fontId="22" fillId="6" borderId="17" xfId="0" applyFont="1" applyFill="1" applyBorder="1" applyAlignment="1">
      <alignment horizontal="right"/>
    </xf>
    <xf numFmtId="0" fontId="22" fillId="6" borderId="15" xfId="0" applyFont="1" applyFill="1" applyBorder="1" applyAlignment="1">
      <alignment horizontal="right"/>
    </xf>
    <xf numFmtId="0" fontId="22" fillId="6" borderId="5" xfId="0" applyFont="1" applyFill="1" applyBorder="1" applyAlignment="1">
      <alignment horizontal="right"/>
    </xf>
    <xf numFmtId="0" fontId="22" fillId="6" borderId="6" xfId="0" applyFont="1" applyFill="1" applyBorder="1" applyAlignment="1">
      <alignment horizontal="right"/>
    </xf>
    <xf numFmtId="0" fontId="22" fillId="6" borderId="54" xfId="0" applyFont="1" applyFill="1" applyBorder="1" applyAlignment="1">
      <alignment horizontal="right"/>
    </xf>
    <xf numFmtId="0" fontId="22" fillId="6" borderId="7" xfId="0" applyFont="1" applyFill="1" applyBorder="1" applyAlignment="1">
      <alignment horizontal="right"/>
    </xf>
    <xf numFmtId="0" fontId="22" fillId="6" borderId="22" xfId="0" applyFont="1" applyFill="1" applyBorder="1" applyAlignment="1">
      <alignment horizontal="right"/>
    </xf>
    <xf numFmtId="0" fontId="39" fillId="0" borderId="26" xfId="0" applyFont="1" applyBorder="1" applyAlignment="1">
      <alignment horizontal="left" vertical="top" wrapText="1"/>
    </xf>
    <xf numFmtId="0" fontId="39" fillId="0" borderId="27" xfId="0" applyFont="1" applyBorder="1" applyAlignment="1">
      <alignment horizontal="left" vertical="top" wrapText="1"/>
    </xf>
    <xf numFmtId="0" fontId="33" fillId="0" borderId="26" xfId="0" applyFont="1" applyBorder="1" applyAlignment="1">
      <alignment horizontal="left" wrapText="1"/>
    </xf>
    <xf numFmtId="0" fontId="25" fillId="0" borderId="26" xfId="0" applyFont="1" applyBorder="1" applyAlignment="1">
      <alignment horizontal="left" wrapText="1"/>
    </xf>
    <xf numFmtId="0" fontId="26" fillId="0" borderId="3" xfId="0" applyFont="1" applyBorder="1" applyAlignment="1">
      <alignment horizontal="center" wrapText="1"/>
    </xf>
    <xf numFmtId="0" fontId="26" fillId="0" borderId="29" xfId="0" applyFont="1" applyBorder="1" applyAlignment="1">
      <alignment horizontal="center" wrapText="1"/>
    </xf>
    <xf numFmtId="0" fontId="26" fillId="0" borderId="30" xfId="0" applyFont="1" applyBorder="1" applyAlignment="1">
      <alignment horizontal="center" wrapText="1"/>
    </xf>
    <xf numFmtId="0" fontId="32" fillId="0" borderId="8"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cellXfs>
  <cellStyles count="25">
    <cellStyle name="Comma" xfId="24" builtinId="3"/>
    <cellStyle name="Comma 2" xfId="4" xr:uid="{00000000-0005-0000-0000-000001000000}"/>
    <cellStyle name="Comma 2 2 2" xfId="19" xr:uid="{00000000-0005-0000-0000-000002000000}"/>
    <cellStyle name="Currency" xfId="1" builtinId="4"/>
    <cellStyle name="Currency 2" xfId="5" xr:uid="{00000000-0005-0000-0000-000004000000}"/>
    <cellStyle name="Currency 3" xfId="3" xr:uid="{00000000-0005-0000-0000-000005000000}"/>
    <cellStyle name="Currency 4" xfId="18" xr:uid="{00000000-0005-0000-0000-000006000000}"/>
    <cellStyle name="Hyperlink 2" xfId="6" xr:uid="{00000000-0005-0000-0000-000007000000}"/>
    <cellStyle name="Normal" xfId="0" builtinId="0"/>
    <cellStyle name="Normal 2" xfId="7" xr:uid="{00000000-0005-0000-0000-000009000000}"/>
    <cellStyle name="Normal 2 2" xfId="8" xr:uid="{00000000-0005-0000-0000-00000A000000}"/>
    <cellStyle name="Normal 3" xfId="9" xr:uid="{00000000-0005-0000-0000-00000B000000}"/>
    <cellStyle name="Normal 3 2" xfId="10" xr:uid="{00000000-0005-0000-0000-00000C000000}"/>
    <cellStyle name="Normal 3 3" xfId="20" xr:uid="{00000000-0005-0000-0000-00000D000000}"/>
    <cellStyle name="Normal 4" xfId="11" xr:uid="{00000000-0005-0000-0000-00000E000000}"/>
    <cellStyle name="Normal 4 2" xfId="22" xr:uid="{00000000-0005-0000-0000-00000F000000}"/>
    <cellStyle name="Normal 5" xfId="12" xr:uid="{00000000-0005-0000-0000-000010000000}"/>
    <cellStyle name="Normal 6" xfId="13" xr:uid="{00000000-0005-0000-0000-000011000000}"/>
    <cellStyle name="Normal 7" xfId="16" xr:uid="{00000000-0005-0000-0000-000012000000}"/>
    <cellStyle name="Normal 8" xfId="17" xr:uid="{00000000-0005-0000-0000-000013000000}"/>
    <cellStyle name="Normal 9" xfId="23" xr:uid="{00000000-0005-0000-0000-000014000000}"/>
    <cellStyle name="Percent" xfId="2" builtinId="5"/>
    <cellStyle name="Percent 2" xfId="14" xr:uid="{00000000-0005-0000-0000-000016000000}"/>
    <cellStyle name="Percent 2 2" xfId="21" xr:uid="{00000000-0005-0000-0000-000017000000}"/>
    <cellStyle name="Percent 3" xfId="15" xr:uid="{00000000-0005-0000-0000-00001800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ill>
        <patternFill patternType="solid">
          <bgColor rgb="FFFFFF00"/>
        </patternFill>
      </fill>
    </dxf>
    <dxf>
      <font>
        <color rgb="FF9C0006"/>
      </font>
      <fill>
        <patternFill patternType="solid">
          <bgColor rgb="FFFFC7CE"/>
        </patternFill>
      </fill>
    </dxf>
    <dxf>
      <fill>
        <patternFill patternType="solid">
          <bgColor rgb="FFFFFF00"/>
        </patternFill>
      </fill>
    </dxf>
    <dxf>
      <font>
        <color rgb="FF9C0006"/>
      </font>
      <fill>
        <patternFill patternType="solid">
          <bgColor rgb="FFFFC7CE"/>
        </patternFill>
      </fill>
    </dxf>
    <dxf>
      <fill>
        <patternFill patternType="solid">
          <bgColor rgb="FFFFFF00"/>
        </patternFill>
      </fill>
    </dxf>
    <dxf>
      <font>
        <color rgb="FF9C0006"/>
      </font>
      <fill>
        <patternFill patternType="solid">
          <bgColor rgb="FFFFC7CE"/>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colors>
    <mruColors>
      <color rgb="FFFEECF6"/>
      <color rgb="FFFFC7CE"/>
      <color rgb="FFFDD7ED"/>
      <color rgb="FF9C0006"/>
      <color rgb="FFFFC7C7"/>
      <color rgb="FF940404"/>
      <color rgb="FF7007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microsoft.com/office/2017/10/relationships/person" Target="persons/perso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Budget%20FY%202018%20-%2019\LAHSA%20Budgets%20FY%2018-19\Budgets_Internal%20HOPICS-LAHSA%20FY%2018-19_rev%2008.21.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ontracts\FY%202018-19\LAHSA%20Contracts%202018-19\FY18-19%20LAHSA_Providers_BudgetTemplate%20REVISED%20JS%2008.06.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Budget%20FY%202018%20-%2019\LAHSA%20Budgets%20FY%2018-19\Budgets_Internal%20(for%20Managers)%20-LAHSA%20FY%2018-19_rev%2008.2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ess Center_2017AC81"/>
      <sheetName val="Safe Parking_2017CITYGF92"/>
      <sheetName val="Crisis Housing-CESSAY55"/>
      <sheetName val="Crisis Housing_CESSAY19"/>
      <sheetName val="Bridge Housing_2017CESSAY19"/>
      <sheetName val="Regional Coord_2017CESSAY19"/>
      <sheetName val="Outreach Coord_2017CESSAY19"/>
      <sheetName val="Street Outreach_2017CESSAY19"/>
      <sheetName val="Housing Navigation_2017CESSAY19"/>
      <sheetName val="RRH-2017CESSAY19"/>
      <sheetName val="Prevention-2017CESSAY19"/>
      <sheetName val="Crisis Housing_2017CESF06"/>
      <sheetName val="Bridge Housing_2017CESF06"/>
      <sheetName val="Regional Coord_2017CESF06"/>
      <sheetName val="RRH_2017CESF06"/>
      <sheetName val="Prevention_2017CESF06"/>
      <sheetName val="Housing Navigation_2017CESF06"/>
      <sheetName val="Crisis Housing_2017DPSSF06"/>
      <sheetName val="Prevention_2017DPSSF06"/>
      <sheetName val="RRH_2017DPSSF06"/>
      <sheetName val="Personnel_Notes"/>
      <sheetName val="Data Validaation"/>
      <sheetName val="Internal Data Val"/>
      <sheetName val="Data Source"/>
      <sheetName val="Budgets_Internal HOPICS-LAHSA 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Here"/>
      <sheetName val="(1) Budget Summary"/>
      <sheetName val="Access Centers"/>
      <sheetName val=" Bridge Housing"/>
      <sheetName val="Crisis Housing"/>
      <sheetName val="Family Solution Center"/>
      <sheetName val="Housing Navigation"/>
      <sheetName val="Outreach"/>
      <sheetName val="Outreach Coordination"/>
      <sheetName val="Permanent Supportive Housing"/>
      <sheetName val="Prevention"/>
      <sheetName val="Rapid Re-Housing"/>
      <sheetName val="Regional Coordination"/>
      <sheetName val="Transitional Housing"/>
      <sheetName val="Personnel Cost - FTE Worksheet"/>
      <sheetName val="Data Validation"/>
      <sheetName val="Formulas"/>
      <sheetName val="Data Source"/>
      <sheetName val="FY18-19 LAHSA_Providers_Budge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ess Center_2017AC81"/>
      <sheetName val="Safe Parking_2017CITYGF92"/>
      <sheetName val="Crisis Housing-CESSAY55"/>
      <sheetName val="Crisis Housing_CESSAY19"/>
      <sheetName val="Bridge Housing_2017CESSAY19"/>
      <sheetName val="Regional Coord_2017CESSAY19"/>
      <sheetName val="Outreach Coord_2017CESSAY19"/>
      <sheetName val="Street Outreach_2017CESSAY19"/>
      <sheetName val="Housing Navigation_2017CESSAY19"/>
      <sheetName val="RRH-2017CESSAY19"/>
      <sheetName val="Prevention-2017CESSAY19"/>
      <sheetName val="Crisis Housing_2017CESF06"/>
      <sheetName val="Bridge Housing_2017CESF06"/>
      <sheetName val="Regional Coord_2017CESF06"/>
      <sheetName val="RRH_2017CESF06"/>
      <sheetName val="Prevention_2017CESF06"/>
      <sheetName val="Housing Navigation_2017CESF06"/>
      <sheetName val="Crisis Housing_2017DPSSF06"/>
      <sheetName val="Prevention_2017DPSSF06"/>
      <sheetName val="RRH_2017DPSSF06"/>
      <sheetName val="Personnel_Notes"/>
      <sheetName val="Data Validaation"/>
      <sheetName val="Internal Data Val"/>
      <sheetName val="Data Source"/>
      <sheetName val="Budgets_Internal (for Manager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sheetData sheetId="22"/>
      <sheetData sheetId="23" refreshError="1"/>
      <sheetData sheetId="2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96"/>
  <sheetViews>
    <sheetView tabSelected="1" view="pageLayout" zoomScale="50" zoomScaleNormal="80" zoomScaleSheetLayoutView="80" zoomScalePageLayoutView="50" workbookViewId="0">
      <selection activeCell="B1" sqref="B1"/>
    </sheetView>
  </sheetViews>
  <sheetFormatPr defaultColWidth="8.88671875" defaultRowHeight="18" x14ac:dyDescent="0.35"/>
  <cols>
    <col min="1" max="1" width="62.6640625" style="16" customWidth="1"/>
    <col min="2" max="2" width="17.88671875" style="16" customWidth="1"/>
    <col min="3" max="4" width="12.33203125" style="15" customWidth="1"/>
    <col min="5" max="5" width="18.44140625" style="16" customWidth="1"/>
    <col min="6" max="6" width="46" style="54" customWidth="1"/>
    <col min="7" max="7" width="48" style="16" customWidth="1"/>
    <col min="8" max="8" width="17.44140625" style="16" customWidth="1"/>
    <col min="9" max="9" width="13.109375" style="16" bestFit="1" customWidth="1"/>
    <col min="10" max="16384" width="8.88671875" style="16"/>
  </cols>
  <sheetData>
    <row r="1" spans="1:10" ht="24" customHeight="1" x14ac:dyDescent="0.35">
      <c r="A1" s="60" t="s">
        <v>0</v>
      </c>
      <c r="B1" s="55"/>
      <c r="C1" s="61"/>
      <c r="D1" s="61"/>
      <c r="E1" s="62"/>
      <c r="F1" s="217" t="s">
        <v>85</v>
      </c>
      <c r="G1" s="14"/>
      <c r="H1" s="15"/>
    </row>
    <row r="2" spans="1:10" ht="24" customHeight="1" thickBot="1" x14ac:dyDescent="0.4">
      <c r="A2" s="63" t="s">
        <v>1</v>
      </c>
      <c r="B2" s="176"/>
      <c r="C2" s="64"/>
      <c r="D2" s="64"/>
      <c r="E2" s="65"/>
      <c r="F2" s="66"/>
      <c r="G2" s="17"/>
      <c r="H2" s="15"/>
    </row>
    <row r="3" spans="1:10" ht="18.600000000000001" thickBot="1" x14ac:dyDescent="0.4">
      <c r="A3" s="67" t="s">
        <v>101</v>
      </c>
      <c r="B3" s="68">
        <f>E139</f>
        <v>0</v>
      </c>
      <c r="C3" s="69"/>
      <c r="D3" s="69"/>
      <c r="E3" s="69"/>
      <c r="F3" s="70"/>
      <c r="G3" s="18"/>
      <c r="H3" s="15"/>
    </row>
    <row r="4" spans="1:10" x14ac:dyDescent="0.35">
      <c r="A4" s="129" t="s">
        <v>106</v>
      </c>
      <c r="B4" s="71"/>
      <c r="C4" s="71"/>
      <c r="D4" s="71"/>
      <c r="E4" s="72"/>
      <c r="F4" s="73"/>
      <c r="G4" s="14"/>
      <c r="H4" s="15"/>
    </row>
    <row r="5" spans="1:10" x14ac:dyDescent="0.35">
      <c r="A5" s="74" t="s">
        <v>2</v>
      </c>
      <c r="B5" s="75"/>
      <c r="C5" s="76"/>
      <c r="D5" s="76"/>
      <c r="E5" s="75"/>
      <c r="F5" s="77"/>
      <c r="G5" s="14"/>
      <c r="H5" s="15"/>
      <c r="I5" s="19"/>
      <c r="J5" s="19"/>
    </row>
    <row r="6" spans="1:10" ht="88.5" customHeight="1" x14ac:dyDescent="0.35">
      <c r="A6" s="78" t="s">
        <v>3</v>
      </c>
      <c r="B6" s="79" t="s">
        <v>4</v>
      </c>
      <c r="C6" s="79" t="s">
        <v>5</v>
      </c>
      <c r="D6" s="79" t="s">
        <v>6</v>
      </c>
      <c r="E6" s="80" t="s">
        <v>7</v>
      </c>
      <c r="F6" s="81" t="s">
        <v>8</v>
      </c>
      <c r="G6" s="18"/>
      <c r="H6" s="15"/>
    </row>
    <row r="7" spans="1:10" ht="72" x14ac:dyDescent="0.35">
      <c r="A7" s="154" t="s">
        <v>86</v>
      </c>
      <c r="B7" s="155">
        <v>18</v>
      </c>
      <c r="C7" s="156">
        <v>12</v>
      </c>
      <c r="D7" s="156">
        <v>40</v>
      </c>
      <c r="E7" s="157">
        <f>ROUND(B7*C7*D7,0)</f>
        <v>8640</v>
      </c>
      <c r="F7" s="158" t="s">
        <v>9</v>
      </c>
      <c r="G7" s="18"/>
      <c r="H7" s="20"/>
    </row>
    <row r="8" spans="1:10" ht="72" x14ac:dyDescent="0.35">
      <c r="A8" s="159"/>
      <c r="B8" s="160"/>
      <c r="C8" s="161"/>
      <c r="D8" s="161"/>
      <c r="E8" s="162"/>
      <c r="F8" s="163" t="s">
        <v>118</v>
      </c>
      <c r="G8" s="18"/>
      <c r="H8" s="20"/>
    </row>
    <row r="9" spans="1:10" x14ac:dyDescent="0.35">
      <c r="A9" s="208"/>
      <c r="B9" s="32"/>
      <c r="C9" s="21"/>
      <c r="D9" s="21"/>
      <c r="E9" s="168">
        <f>ROUND(B9*C9*D9,2)</f>
        <v>0</v>
      </c>
      <c r="F9" s="22"/>
      <c r="G9" s="17"/>
      <c r="H9" s="15"/>
      <c r="I9" s="19"/>
      <c r="J9" s="19"/>
    </row>
    <row r="10" spans="1:10" x14ac:dyDescent="0.35">
      <c r="A10" s="208"/>
      <c r="B10" s="32"/>
      <c r="C10" s="21"/>
      <c r="D10" s="21"/>
      <c r="E10" s="168">
        <f t="shared" ref="E10:E19" si="0">ROUND(B10*C10*D10,2)</f>
        <v>0</v>
      </c>
      <c r="F10" s="22"/>
      <c r="G10" s="18"/>
      <c r="H10" s="15"/>
    </row>
    <row r="11" spans="1:10" x14ac:dyDescent="0.35">
      <c r="A11" s="208"/>
      <c r="B11" s="32"/>
      <c r="C11" s="21"/>
      <c r="D11" s="21"/>
      <c r="E11" s="168">
        <f t="shared" si="0"/>
        <v>0</v>
      </c>
      <c r="F11" s="22"/>
      <c r="G11" s="14"/>
      <c r="H11" s="15"/>
      <c r="I11" s="23"/>
      <c r="J11" s="24"/>
    </row>
    <row r="12" spans="1:10" x14ac:dyDescent="0.35">
      <c r="A12" s="208"/>
      <c r="B12" s="32"/>
      <c r="C12" s="21"/>
      <c r="D12" s="21"/>
      <c r="E12" s="168">
        <f t="shared" si="0"/>
        <v>0</v>
      </c>
      <c r="F12" s="22"/>
      <c r="G12" s="14"/>
      <c r="H12" s="15"/>
      <c r="I12" s="23"/>
      <c r="J12" s="24"/>
    </row>
    <row r="13" spans="1:10" x14ac:dyDescent="0.35">
      <c r="A13" s="208"/>
      <c r="B13" s="32"/>
      <c r="C13" s="21"/>
      <c r="D13" s="21"/>
      <c r="E13" s="168">
        <f t="shared" si="0"/>
        <v>0</v>
      </c>
      <c r="F13" s="22"/>
      <c r="G13" s="14"/>
      <c r="H13" s="15"/>
      <c r="I13" s="23"/>
      <c r="J13" s="24"/>
    </row>
    <row r="14" spans="1:10" x14ac:dyDescent="0.35">
      <c r="A14" s="208"/>
      <c r="B14" s="32"/>
      <c r="C14" s="21"/>
      <c r="D14" s="21"/>
      <c r="E14" s="168">
        <f t="shared" si="0"/>
        <v>0</v>
      </c>
      <c r="F14" s="22"/>
      <c r="G14" s="14"/>
      <c r="H14" s="15"/>
      <c r="I14" s="23"/>
      <c r="J14" s="24"/>
    </row>
    <row r="15" spans="1:10" x14ac:dyDescent="0.35">
      <c r="A15" s="208"/>
      <c r="B15" s="32"/>
      <c r="C15" s="21"/>
      <c r="D15" s="21"/>
      <c r="E15" s="168">
        <f t="shared" si="0"/>
        <v>0</v>
      </c>
      <c r="F15" s="22"/>
      <c r="G15" s="14"/>
      <c r="H15" s="15"/>
      <c r="I15" s="23"/>
      <c r="J15" s="24"/>
    </row>
    <row r="16" spans="1:10" x14ac:dyDescent="0.35">
      <c r="A16" s="208"/>
      <c r="B16" s="32"/>
      <c r="C16" s="21"/>
      <c r="D16" s="21"/>
      <c r="E16" s="168">
        <f t="shared" si="0"/>
        <v>0</v>
      </c>
      <c r="F16" s="22"/>
      <c r="G16" s="14"/>
      <c r="H16" s="15"/>
      <c r="I16" s="23"/>
      <c r="J16" s="24"/>
    </row>
    <row r="17" spans="1:10" x14ac:dyDescent="0.35">
      <c r="A17" s="208"/>
      <c r="B17" s="32"/>
      <c r="C17" s="21"/>
      <c r="D17" s="21"/>
      <c r="E17" s="168">
        <f t="shared" si="0"/>
        <v>0</v>
      </c>
      <c r="F17" s="22"/>
      <c r="G17" s="14"/>
      <c r="H17" s="15"/>
      <c r="I17" s="23"/>
      <c r="J17" s="24"/>
    </row>
    <row r="18" spans="1:10" x14ac:dyDescent="0.35">
      <c r="A18" s="208"/>
      <c r="B18" s="32"/>
      <c r="C18" s="21"/>
      <c r="D18" s="21"/>
      <c r="E18" s="168">
        <f t="shared" si="0"/>
        <v>0</v>
      </c>
      <c r="F18" s="22"/>
      <c r="G18" s="14"/>
      <c r="H18" s="15"/>
      <c r="I18" s="23"/>
      <c r="J18" s="24"/>
    </row>
    <row r="19" spans="1:10" x14ac:dyDescent="0.35">
      <c r="A19" s="208"/>
      <c r="B19" s="32"/>
      <c r="C19" s="21"/>
      <c r="D19" s="21"/>
      <c r="E19" s="168">
        <f t="shared" si="0"/>
        <v>0</v>
      </c>
      <c r="F19" s="22"/>
      <c r="G19" s="14"/>
      <c r="H19" s="15"/>
      <c r="I19" s="23"/>
      <c r="J19" s="24"/>
    </row>
    <row r="20" spans="1:10" ht="108.6" thickBot="1" x14ac:dyDescent="0.4">
      <c r="A20" s="178" t="s">
        <v>90</v>
      </c>
      <c r="B20" s="25"/>
      <c r="C20" s="82"/>
      <c r="D20" s="82"/>
      <c r="E20" s="169">
        <f>ROUND(SUM(E9:E19)*B20,2)</f>
        <v>0</v>
      </c>
      <c r="F20" s="26"/>
      <c r="G20" s="14"/>
      <c r="H20" s="15"/>
      <c r="I20" s="23"/>
      <c r="J20" s="24"/>
    </row>
    <row r="21" spans="1:10" ht="18.600000000000001" thickBot="1" x14ac:dyDescent="0.4">
      <c r="A21" s="228" t="s">
        <v>10</v>
      </c>
      <c r="B21" s="229"/>
      <c r="C21" s="229"/>
      <c r="D21" s="229"/>
      <c r="E21" s="170">
        <f>SUM(E9:E20)</f>
        <v>0</v>
      </c>
      <c r="F21" s="83"/>
      <c r="G21" s="14"/>
      <c r="H21" s="15"/>
      <c r="I21" s="23"/>
      <c r="J21" s="24"/>
    </row>
    <row r="22" spans="1:10" x14ac:dyDescent="0.35">
      <c r="A22" s="84"/>
      <c r="B22" s="72"/>
      <c r="C22" s="72"/>
      <c r="D22" s="72"/>
      <c r="E22" s="85"/>
      <c r="F22" s="86"/>
      <c r="G22" s="14"/>
      <c r="H22" s="15"/>
    </row>
    <row r="23" spans="1:10" x14ac:dyDescent="0.35">
      <c r="A23" s="87" t="s">
        <v>11</v>
      </c>
      <c r="B23" s="88"/>
      <c r="C23" s="88"/>
      <c r="D23" s="89"/>
      <c r="E23" s="89"/>
      <c r="F23" s="90"/>
      <c r="G23" s="14"/>
      <c r="H23" s="15"/>
    </row>
    <row r="24" spans="1:10" ht="60" customHeight="1" x14ac:dyDescent="0.35">
      <c r="A24" s="91"/>
      <c r="B24" s="92" t="s">
        <v>12</v>
      </c>
      <c r="C24" s="93" t="s">
        <v>13</v>
      </c>
      <c r="D24" s="82"/>
      <c r="E24" s="94" t="s">
        <v>14</v>
      </c>
      <c r="F24" s="95" t="s">
        <v>15</v>
      </c>
      <c r="G24" s="14"/>
      <c r="H24" s="15"/>
    </row>
    <row r="25" spans="1:10" x14ac:dyDescent="0.35">
      <c r="A25" s="96" t="s">
        <v>16</v>
      </c>
      <c r="B25" s="27"/>
      <c r="C25" s="28"/>
      <c r="D25" s="82"/>
      <c r="E25" s="29">
        <f>ROUND(B25*C25,2)</f>
        <v>0</v>
      </c>
      <c r="F25" s="22"/>
      <c r="G25" s="14"/>
      <c r="H25" s="15"/>
    </row>
    <row r="26" spans="1:10" x14ac:dyDescent="0.35">
      <c r="A26" s="96" t="s">
        <v>17</v>
      </c>
      <c r="B26" s="27"/>
      <c r="C26" s="28"/>
      <c r="D26" s="82"/>
      <c r="E26" s="29">
        <f t="shared" ref="E26:E42" si="1">ROUND(B26*C26,2)</f>
        <v>0</v>
      </c>
      <c r="F26" s="22"/>
      <c r="G26" s="14"/>
      <c r="H26" s="15"/>
    </row>
    <row r="27" spans="1:10" x14ac:dyDescent="0.35">
      <c r="A27" s="96" t="s">
        <v>18</v>
      </c>
      <c r="B27" s="27"/>
      <c r="C27" s="28"/>
      <c r="D27" s="82"/>
      <c r="E27" s="29">
        <f t="shared" si="1"/>
        <v>0</v>
      </c>
      <c r="F27" s="22"/>
      <c r="G27" s="14"/>
      <c r="H27" s="15"/>
    </row>
    <row r="28" spans="1:10" x14ac:dyDescent="0.35">
      <c r="A28" s="96" t="s">
        <v>19</v>
      </c>
      <c r="B28" s="27"/>
      <c r="C28" s="28"/>
      <c r="D28" s="82"/>
      <c r="E28" s="29">
        <f t="shared" si="1"/>
        <v>0</v>
      </c>
      <c r="F28" s="22"/>
      <c r="G28" s="14"/>
      <c r="H28" s="15"/>
    </row>
    <row r="29" spans="1:10" x14ac:dyDescent="0.35">
      <c r="A29" s="96" t="s">
        <v>20</v>
      </c>
      <c r="B29" s="27"/>
      <c r="C29" s="28"/>
      <c r="D29" s="82"/>
      <c r="E29" s="29">
        <f t="shared" si="1"/>
        <v>0</v>
      </c>
      <c r="F29" s="22"/>
      <c r="G29" s="14"/>
      <c r="H29" s="15"/>
    </row>
    <row r="30" spans="1:10" x14ac:dyDescent="0.35">
      <c r="A30" s="96" t="s">
        <v>21</v>
      </c>
      <c r="B30" s="27"/>
      <c r="C30" s="28"/>
      <c r="D30" s="82"/>
      <c r="E30" s="29">
        <f t="shared" si="1"/>
        <v>0</v>
      </c>
      <c r="F30" s="22"/>
      <c r="G30" s="14"/>
      <c r="H30" s="15"/>
    </row>
    <row r="31" spans="1:10" x14ac:dyDescent="0.35">
      <c r="A31" s="96" t="s">
        <v>22</v>
      </c>
      <c r="B31" s="27"/>
      <c r="C31" s="28"/>
      <c r="D31" s="82"/>
      <c r="E31" s="29">
        <f t="shared" si="1"/>
        <v>0</v>
      </c>
      <c r="F31" s="22"/>
      <c r="G31" s="14"/>
      <c r="H31" s="15"/>
    </row>
    <row r="32" spans="1:10" x14ac:dyDescent="0.35">
      <c r="A32" s="96" t="s">
        <v>23</v>
      </c>
      <c r="B32" s="27"/>
      <c r="C32" s="28"/>
      <c r="D32" s="82"/>
      <c r="E32" s="29">
        <f t="shared" si="1"/>
        <v>0</v>
      </c>
      <c r="F32" s="22"/>
      <c r="G32" s="14"/>
      <c r="H32" s="15"/>
    </row>
    <row r="33" spans="1:8" x14ac:dyDescent="0.35">
      <c r="A33" s="96" t="s">
        <v>24</v>
      </c>
      <c r="B33" s="30"/>
      <c r="C33" s="28"/>
      <c r="D33" s="82"/>
      <c r="E33" s="29">
        <f t="shared" si="1"/>
        <v>0</v>
      </c>
      <c r="F33" s="31"/>
      <c r="G33" s="14"/>
      <c r="H33" s="15"/>
    </row>
    <row r="34" spans="1:8" x14ac:dyDescent="0.35">
      <c r="A34" s="97" t="s">
        <v>25</v>
      </c>
      <c r="B34" s="27"/>
      <c r="C34" s="28"/>
      <c r="D34" s="82"/>
      <c r="E34" s="29">
        <f t="shared" si="1"/>
        <v>0</v>
      </c>
      <c r="F34" s="22"/>
      <c r="G34" s="14"/>
      <c r="H34" s="15"/>
    </row>
    <row r="35" spans="1:8" x14ac:dyDescent="0.35">
      <c r="A35" s="97" t="s">
        <v>26</v>
      </c>
      <c r="B35" s="27"/>
      <c r="C35" s="28"/>
      <c r="D35" s="82"/>
      <c r="E35" s="29">
        <f t="shared" si="1"/>
        <v>0</v>
      </c>
      <c r="F35" s="22"/>
      <c r="G35" s="14"/>
      <c r="H35" s="15"/>
    </row>
    <row r="36" spans="1:8" x14ac:dyDescent="0.35">
      <c r="A36" s="98" t="s">
        <v>27</v>
      </c>
      <c r="B36" s="32"/>
      <c r="C36" s="33"/>
      <c r="D36" s="82"/>
      <c r="E36" s="29">
        <f t="shared" si="1"/>
        <v>0</v>
      </c>
      <c r="F36" s="22"/>
      <c r="G36" s="14"/>
      <c r="H36" s="15"/>
    </row>
    <row r="37" spans="1:8" x14ac:dyDescent="0.35">
      <c r="A37" s="96" t="s">
        <v>28</v>
      </c>
      <c r="B37" s="82"/>
      <c r="C37" s="82"/>
      <c r="D37" s="82"/>
      <c r="E37" s="171"/>
      <c r="F37" s="99"/>
      <c r="G37" s="14"/>
      <c r="H37" s="15"/>
    </row>
    <row r="38" spans="1:8" x14ac:dyDescent="0.35">
      <c r="A38" s="209"/>
      <c r="B38" s="32"/>
      <c r="C38" s="28"/>
      <c r="D38" s="82"/>
      <c r="E38" s="29">
        <f t="shared" si="1"/>
        <v>0</v>
      </c>
      <c r="F38" s="22"/>
      <c r="G38" s="14"/>
      <c r="H38" s="15"/>
    </row>
    <row r="39" spans="1:8" x14ac:dyDescent="0.35">
      <c r="A39" s="210"/>
      <c r="B39" s="32"/>
      <c r="C39" s="34"/>
      <c r="D39" s="82"/>
      <c r="E39" s="29">
        <f t="shared" si="1"/>
        <v>0</v>
      </c>
      <c r="F39" s="22"/>
      <c r="G39" s="14"/>
      <c r="H39" s="15"/>
    </row>
    <row r="40" spans="1:8" x14ac:dyDescent="0.35">
      <c r="A40" s="211"/>
      <c r="B40" s="35"/>
      <c r="C40" s="28"/>
      <c r="D40" s="82"/>
      <c r="E40" s="29">
        <f t="shared" si="1"/>
        <v>0</v>
      </c>
      <c r="F40" s="22"/>
      <c r="G40" s="14"/>
      <c r="H40" s="15"/>
    </row>
    <row r="41" spans="1:8" x14ac:dyDescent="0.35">
      <c r="A41" s="211"/>
      <c r="B41" s="32"/>
      <c r="C41" s="33"/>
      <c r="D41" s="82"/>
      <c r="E41" s="29">
        <f t="shared" si="1"/>
        <v>0</v>
      </c>
      <c r="F41" s="36"/>
      <c r="G41" s="14"/>
      <c r="H41" s="15"/>
    </row>
    <row r="42" spans="1:8" ht="18.600000000000001" thickBot="1" x14ac:dyDescent="0.4">
      <c r="A42" s="212"/>
      <c r="B42" s="37"/>
      <c r="C42" s="34"/>
      <c r="D42" s="82"/>
      <c r="E42" s="29">
        <f t="shared" si="1"/>
        <v>0</v>
      </c>
      <c r="F42" s="22"/>
      <c r="G42" s="14"/>
      <c r="H42" s="15"/>
    </row>
    <row r="43" spans="1:8" ht="18.600000000000001" thickBot="1" x14ac:dyDescent="0.4">
      <c r="A43" s="230" t="s">
        <v>29</v>
      </c>
      <c r="B43" s="231"/>
      <c r="C43" s="231"/>
      <c r="D43" s="232"/>
      <c r="E43" s="172">
        <f>SUM(E25:E42)</f>
        <v>0</v>
      </c>
      <c r="F43" s="70"/>
      <c r="G43" s="14"/>
      <c r="H43" s="15"/>
    </row>
    <row r="44" spans="1:8" ht="18.600000000000001" thickBot="1" x14ac:dyDescent="0.4">
      <c r="A44" s="100"/>
      <c r="B44" s="69"/>
      <c r="C44" s="69"/>
      <c r="D44" s="69"/>
      <c r="E44" s="69"/>
      <c r="F44" s="70"/>
      <c r="G44" s="14"/>
      <c r="H44" s="15"/>
    </row>
    <row r="45" spans="1:8" ht="18.600000000000001" thickBot="1" x14ac:dyDescent="0.4">
      <c r="A45" s="150" t="s">
        <v>135</v>
      </c>
      <c r="B45" s="153">
        <v>0.15</v>
      </c>
      <c r="C45" s="151"/>
      <c r="D45" s="152"/>
      <c r="E45" s="175">
        <f>ROUND((E21+E43)*B45,2)</f>
        <v>0</v>
      </c>
      <c r="F45" s="70"/>
      <c r="G45" s="17"/>
      <c r="H45" s="15"/>
    </row>
    <row r="46" spans="1:8" ht="18.600000000000001" thickBot="1" x14ac:dyDescent="0.4">
      <c r="A46" s="100"/>
      <c r="B46" s="69"/>
      <c r="C46" s="69"/>
      <c r="D46" s="69"/>
      <c r="E46" s="207" t="e">
        <f>E45/(E43+E21)</f>
        <v>#DIV/0!</v>
      </c>
      <c r="F46" s="70"/>
      <c r="G46" s="14"/>
      <c r="H46" s="15"/>
    </row>
    <row r="47" spans="1:8" ht="18.600000000000001" thickBot="1" x14ac:dyDescent="0.4">
      <c r="A47" s="230" t="s">
        <v>30</v>
      </c>
      <c r="B47" s="231"/>
      <c r="C47" s="231"/>
      <c r="D47" s="232"/>
      <c r="E47" s="172">
        <f>E21+E43+E45</f>
        <v>0</v>
      </c>
      <c r="F47" s="101"/>
      <c r="G47" s="14"/>
      <c r="H47" s="15"/>
    </row>
    <row r="48" spans="1:8" x14ac:dyDescent="0.35">
      <c r="A48" s="129" t="s">
        <v>106</v>
      </c>
      <c r="B48" s="71"/>
      <c r="C48" s="71"/>
      <c r="D48" s="71"/>
      <c r="E48" s="72"/>
      <c r="F48" s="73"/>
      <c r="G48" s="14"/>
      <c r="H48" s="15"/>
    </row>
    <row r="49" spans="1:10" ht="24" customHeight="1" x14ac:dyDescent="0.35">
      <c r="A49" s="60" t="s">
        <v>0</v>
      </c>
      <c r="B49" s="206">
        <f>B1</f>
        <v>0</v>
      </c>
      <c r="C49" s="103"/>
      <c r="D49" s="103"/>
      <c r="E49" s="104"/>
      <c r="F49" s="218" t="s">
        <v>85</v>
      </c>
      <c r="G49" s="14"/>
      <c r="H49" s="15"/>
    </row>
    <row r="50" spans="1:10" x14ac:dyDescent="0.35">
      <c r="A50" s="63" t="s">
        <v>1</v>
      </c>
      <c r="B50" s="204">
        <f>B2</f>
        <v>0</v>
      </c>
      <c r="C50" s="64"/>
      <c r="D50" s="64"/>
      <c r="E50" s="65"/>
      <c r="F50" s="70"/>
      <c r="G50" s="14"/>
      <c r="H50" s="15"/>
    </row>
    <row r="51" spans="1:10" x14ac:dyDescent="0.35">
      <c r="A51" s="106"/>
      <c r="B51" s="102"/>
      <c r="C51" s="102"/>
      <c r="D51" s="102"/>
      <c r="E51" s="102"/>
      <c r="F51" s="73"/>
      <c r="G51" s="14"/>
      <c r="H51" s="15"/>
    </row>
    <row r="52" spans="1:10" x14ac:dyDescent="0.35">
      <c r="A52" s="107" t="s">
        <v>31</v>
      </c>
      <c r="B52" s="108"/>
      <c r="C52" s="109"/>
      <c r="D52" s="109"/>
      <c r="E52" s="108"/>
      <c r="F52" s="110"/>
      <c r="G52" s="17"/>
      <c r="H52" s="15"/>
      <c r="I52" s="19"/>
      <c r="J52" s="19"/>
    </row>
    <row r="53" spans="1:10" ht="72" x14ac:dyDescent="0.35">
      <c r="A53" s="111" t="s">
        <v>3</v>
      </c>
      <c r="B53" s="94" t="s">
        <v>4</v>
      </c>
      <c r="C53" s="94" t="s">
        <v>32</v>
      </c>
      <c r="D53" s="94" t="s">
        <v>33</v>
      </c>
      <c r="E53" s="112" t="s">
        <v>7</v>
      </c>
      <c r="F53" s="95" t="s">
        <v>8</v>
      </c>
      <c r="G53" s="14"/>
      <c r="H53" s="15"/>
    </row>
    <row r="54" spans="1:10" x14ac:dyDescent="0.35">
      <c r="A54" s="213" t="str">
        <f t="shared" ref="A54:A64" si="2">IF(A9=0," ",A9)</f>
        <v xml:space="preserve"> </v>
      </c>
      <c r="B54" s="38"/>
      <c r="C54" s="39"/>
      <c r="D54" s="39"/>
      <c r="E54" s="168">
        <f>ROUND(B54*C54*D54,2)</f>
        <v>0</v>
      </c>
      <c r="F54" s="40" t="str">
        <f t="shared" ref="F54:F65" si="3">IF(F9=0," ",F9)</f>
        <v xml:space="preserve"> </v>
      </c>
      <c r="G54" s="14"/>
      <c r="H54" s="15"/>
      <c r="I54" s="19"/>
      <c r="J54" s="19"/>
    </row>
    <row r="55" spans="1:10" x14ac:dyDescent="0.35">
      <c r="A55" s="213" t="str">
        <f t="shared" si="2"/>
        <v xml:space="preserve"> </v>
      </c>
      <c r="B55" s="38"/>
      <c r="C55" s="39"/>
      <c r="D55" s="39"/>
      <c r="E55" s="168">
        <f t="shared" ref="E55:E64" si="4">ROUND(B55*C55*D55,2)</f>
        <v>0</v>
      </c>
      <c r="F55" s="40" t="str">
        <f t="shared" si="3"/>
        <v xml:space="preserve"> </v>
      </c>
      <c r="G55" s="14"/>
      <c r="H55" s="15"/>
    </row>
    <row r="56" spans="1:10" x14ac:dyDescent="0.35">
      <c r="A56" s="213" t="str">
        <f t="shared" si="2"/>
        <v xml:space="preserve"> </v>
      </c>
      <c r="B56" s="38"/>
      <c r="C56" s="39"/>
      <c r="D56" s="39"/>
      <c r="E56" s="168">
        <f t="shared" si="4"/>
        <v>0</v>
      </c>
      <c r="F56" s="40" t="str">
        <f t="shared" si="3"/>
        <v xml:space="preserve"> </v>
      </c>
      <c r="G56" s="14"/>
      <c r="H56" s="15"/>
      <c r="I56" s="23"/>
      <c r="J56" s="24"/>
    </row>
    <row r="57" spans="1:10" x14ac:dyDescent="0.35">
      <c r="A57" s="213" t="str">
        <f t="shared" si="2"/>
        <v xml:space="preserve"> </v>
      </c>
      <c r="B57" s="41"/>
      <c r="C57" s="42"/>
      <c r="D57" s="42"/>
      <c r="E57" s="168">
        <f t="shared" si="4"/>
        <v>0</v>
      </c>
      <c r="F57" s="40" t="str">
        <f t="shared" si="3"/>
        <v xml:space="preserve"> </v>
      </c>
      <c r="G57" s="14"/>
      <c r="H57" s="15"/>
      <c r="I57" s="23"/>
      <c r="J57" s="24"/>
    </row>
    <row r="58" spans="1:10" x14ac:dyDescent="0.35">
      <c r="A58" s="213" t="str">
        <f t="shared" si="2"/>
        <v xml:space="preserve"> </v>
      </c>
      <c r="B58" s="41"/>
      <c r="C58" s="42"/>
      <c r="D58" s="42"/>
      <c r="E58" s="168">
        <f t="shared" si="4"/>
        <v>0</v>
      </c>
      <c r="F58" s="40" t="str">
        <f t="shared" si="3"/>
        <v xml:space="preserve"> </v>
      </c>
      <c r="G58" s="14"/>
      <c r="H58" s="15"/>
      <c r="I58" s="23"/>
      <c r="J58" s="24"/>
    </row>
    <row r="59" spans="1:10" x14ac:dyDescent="0.35">
      <c r="A59" s="213" t="str">
        <f t="shared" si="2"/>
        <v xml:space="preserve"> </v>
      </c>
      <c r="B59" s="41"/>
      <c r="C59" s="42"/>
      <c r="D59" s="42"/>
      <c r="E59" s="168">
        <f t="shared" si="4"/>
        <v>0</v>
      </c>
      <c r="F59" s="40" t="str">
        <f t="shared" si="3"/>
        <v xml:space="preserve"> </v>
      </c>
      <c r="G59" s="14"/>
      <c r="H59" s="15"/>
      <c r="I59" s="23"/>
      <c r="J59" s="24"/>
    </row>
    <row r="60" spans="1:10" x14ac:dyDescent="0.35">
      <c r="A60" s="213" t="str">
        <f t="shared" si="2"/>
        <v xml:space="preserve"> </v>
      </c>
      <c r="B60" s="41"/>
      <c r="C60" s="42"/>
      <c r="D60" s="42"/>
      <c r="E60" s="168">
        <f t="shared" si="4"/>
        <v>0</v>
      </c>
      <c r="F60" s="40" t="str">
        <f t="shared" si="3"/>
        <v xml:space="preserve"> </v>
      </c>
      <c r="G60" s="14"/>
      <c r="H60" s="15"/>
      <c r="I60" s="23"/>
      <c r="J60" s="24"/>
    </row>
    <row r="61" spans="1:10" x14ac:dyDescent="0.35">
      <c r="A61" s="213" t="str">
        <f t="shared" si="2"/>
        <v xml:space="preserve"> </v>
      </c>
      <c r="B61" s="38"/>
      <c r="C61" s="39"/>
      <c r="D61" s="39"/>
      <c r="E61" s="168">
        <f t="shared" si="4"/>
        <v>0</v>
      </c>
      <c r="F61" s="40" t="str">
        <f t="shared" si="3"/>
        <v xml:space="preserve"> </v>
      </c>
      <c r="G61" s="14"/>
      <c r="H61" s="15"/>
      <c r="I61" s="23"/>
      <c r="J61" s="24"/>
    </row>
    <row r="62" spans="1:10" x14ac:dyDescent="0.35">
      <c r="A62" s="213" t="str">
        <f t="shared" si="2"/>
        <v xml:space="preserve"> </v>
      </c>
      <c r="B62" s="38"/>
      <c r="C62" s="39"/>
      <c r="D62" s="39"/>
      <c r="E62" s="168">
        <f t="shared" si="4"/>
        <v>0</v>
      </c>
      <c r="F62" s="40" t="str">
        <f t="shared" si="3"/>
        <v xml:space="preserve"> </v>
      </c>
      <c r="G62" s="14"/>
      <c r="H62" s="15"/>
      <c r="I62" s="23"/>
      <c r="J62" s="24"/>
    </row>
    <row r="63" spans="1:10" x14ac:dyDescent="0.35">
      <c r="A63" s="213" t="str">
        <f t="shared" si="2"/>
        <v xml:space="preserve"> </v>
      </c>
      <c r="B63" s="38"/>
      <c r="C63" s="39"/>
      <c r="D63" s="39"/>
      <c r="E63" s="168">
        <f t="shared" si="4"/>
        <v>0</v>
      </c>
      <c r="F63" s="40" t="str">
        <f t="shared" si="3"/>
        <v xml:space="preserve"> </v>
      </c>
      <c r="G63" s="14"/>
      <c r="H63" s="15"/>
      <c r="I63" s="23"/>
      <c r="J63" s="24"/>
    </row>
    <row r="64" spans="1:10" x14ac:dyDescent="0.35">
      <c r="A64" s="213" t="str">
        <f t="shared" si="2"/>
        <v xml:space="preserve"> </v>
      </c>
      <c r="B64" s="38"/>
      <c r="C64" s="39"/>
      <c r="D64" s="39"/>
      <c r="E64" s="168">
        <f t="shared" si="4"/>
        <v>0</v>
      </c>
      <c r="F64" s="40" t="str">
        <f t="shared" si="3"/>
        <v xml:space="preserve"> </v>
      </c>
      <c r="G64" s="14"/>
      <c r="H64" s="15"/>
      <c r="I64" s="23"/>
      <c r="J64" s="24"/>
    </row>
    <row r="65" spans="1:10" ht="108.6" thickBot="1" x14ac:dyDescent="0.4">
      <c r="A65" s="179" t="s">
        <v>91</v>
      </c>
      <c r="B65" s="43"/>
      <c r="C65" s="82"/>
      <c r="D65" s="82"/>
      <c r="E65" s="169">
        <f>ROUND(SUM(E54:E64)*B65,2)</f>
        <v>0</v>
      </c>
      <c r="F65" s="40" t="str">
        <f t="shared" si="3"/>
        <v xml:space="preserve"> </v>
      </c>
      <c r="G65" s="14"/>
      <c r="H65" s="15"/>
      <c r="I65" s="23"/>
      <c r="J65" s="24"/>
    </row>
    <row r="66" spans="1:10" ht="18.600000000000001" thickBot="1" x14ac:dyDescent="0.4">
      <c r="A66" s="233" t="s">
        <v>34</v>
      </c>
      <c r="B66" s="229"/>
      <c r="C66" s="229"/>
      <c r="D66" s="234"/>
      <c r="E66" s="173">
        <f>SUM(E54:E65)</f>
        <v>0</v>
      </c>
      <c r="F66" s="113"/>
      <c r="G66" s="14"/>
      <c r="H66" s="15"/>
      <c r="I66" s="23"/>
      <c r="J66" s="24"/>
    </row>
    <row r="67" spans="1:10" x14ac:dyDescent="0.35">
      <c r="A67" s="106"/>
      <c r="B67" s="69"/>
      <c r="C67" s="69"/>
      <c r="D67" s="69"/>
      <c r="E67" s="69"/>
      <c r="F67" s="73"/>
      <c r="G67" s="14"/>
      <c r="H67" s="15"/>
    </row>
    <row r="68" spans="1:10" x14ac:dyDescent="0.35">
      <c r="A68" s="114" t="s">
        <v>35</v>
      </c>
      <c r="B68" s="115"/>
      <c r="C68" s="115"/>
      <c r="D68" s="115"/>
      <c r="E68" s="115"/>
      <c r="F68" s="116"/>
      <c r="G68" s="14"/>
      <c r="H68" s="15"/>
    </row>
    <row r="69" spans="1:10" ht="54" x14ac:dyDescent="0.35">
      <c r="A69" s="117"/>
      <c r="B69" s="118" t="s">
        <v>12</v>
      </c>
      <c r="C69" s="119" t="s">
        <v>36</v>
      </c>
      <c r="D69" s="82"/>
      <c r="E69" s="119" t="s">
        <v>14</v>
      </c>
      <c r="F69" s="120" t="s">
        <v>15</v>
      </c>
      <c r="G69" s="14"/>
      <c r="H69" s="15"/>
    </row>
    <row r="70" spans="1:10" x14ac:dyDescent="0.35">
      <c r="A70" s="97" t="s">
        <v>16</v>
      </c>
      <c r="B70" s="44"/>
      <c r="C70" s="45"/>
      <c r="D70" s="82"/>
      <c r="E70" s="164">
        <f>ROUND(B70*C70,2)</f>
        <v>0</v>
      </c>
      <c r="F70" s="46" t="str">
        <f t="shared" ref="F70:F81" si="5">IF(F25=0," ",F25)</f>
        <v xml:space="preserve"> </v>
      </c>
      <c r="G70" s="14"/>
      <c r="H70" s="15"/>
    </row>
    <row r="71" spans="1:10" x14ac:dyDescent="0.35">
      <c r="A71" s="97" t="s">
        <v>17</v>
      </c>
      <c r="B71" s="47"/>
      <c r="C71" s="48"/>
      <c r="D71" s="82"/>
      <c r="E71" s="164">
        <f t="shared" ref="E71:E87" si="6">ROUND(B71*C71,2)</f>
        <v>0</v>
      </c>
      <c r="F71" s="46" t="str">
        <f t="shared" si="5"/>
        <v xml:space="preserve"> </v>
      </c>
      <c r="G71" s="14"/>
      <c r="H71" s="15"/>
    </row>
    <row r="72" spans="1:10" x14ac:dyDescent="0.35">
      <c r="A72" s="97" t="s">
        <v>18</v>
      </c>
      <c r="B72" s="47"/>
      <c r="C72" s="48"/>
      <c r="D72" s="82"/>
      <c r="E72" s="164">
        <f t="shared" si="6"/>
        <v>0</v>
      </c>
      <c r="F72" s="46" t="str">
        <f t="shared" si="5"/>
        <v xml:space="preserve"> </v>
      </c>
      <c r="G72" s="14"/>
      <c r="H72" s="15"/>
    </row>
    <row r="73" spans="1:10" x14ac:dyDescent="0.35">
      <c r="A73" s="97" t="s">
        <v>19</v>
      </c>
      <c r="B73" s="47"/>
      <c r="C73" s="48"/>
      <c r="D73" s="82"/>
      <c r="E73" s="164">
        <f t="shared" si="6"/>
        <v>0</v>
      </c>
      <c r="F73" s="46" t="str">
        <f t="shared" si="5"/>
        <v xml:space="preserve"> </v>
      </c>
      <c r="G73" s="14"/>
      <c r="H73" s="15"/>
    </row>
    <row r="74" spans="1:10" x14ac:dyDescent="0.35">
      <c r="A74" s="97" t="s">
        <v>20</v>
      </c>
      <c r="B74" s="47"/>
      <c r="C74" s="48"/>
      <c r="D74" s="82"/>
      <c r="E74" s="164">
        <f t="shared" si="6"/>
        <v>0</v>
      </c>
      <c r="F74" s="46" t="str">
        <f t="shared" si="5"/>
        <v xml:space="preserve"> </v>
      </c>
      <c r="G74" s="14"/>
      <c r="H74" s="15"/>
    </row>
    <row r="75" spans="1:10" x14ac:dyDescent="0.35">
      <c r="A75" s="97" t="s">
        <v>21</v>
      </c>
      <c r="B75" s="47"/>
      <c r="C75" s="48"/>
      <c r="D75" s="82"/>
      <c r="E75" s="164">
        <f t="shared" si="6"/>
        <v>0</v>
      </c>
      <c r="F75" s="46" t="str">
        <f t="shared" si="5"/>
        <v xml:space="preserve"> </v>
      </c>
      <c r="G75" s="14"/>
      <c r="H75" s="15"/>
    </row>
    <row r="76" spans="1:10" x14ac:dyDescent="0.35">
      <c r="A76" s="97" t="s">
        <v>22</v>
      </c>
      <c r="B76" s="47"/>
      <c r="C76" s="48"/>
      <c r="D76" s="82"/>
      <c r="E76" s="164">
        <f t="shared" si="6"/>
        <v>0</v>
      </c>
      <c r="F76" s="46" t="str">
        <f t="shared" si="5"/>
        <v xml:space="preserve"> </v>
      </c>
      <c r="G76" s="14"/>
      <c r="H76" s="15"/>
    </row>
    <row r="77" spans="1:10" x14ac:dyDescent="0.35">
      <c r="A77" s="97" t="s">
        <v>23</v>
      </c>
      <c r="B77" s="47"/>
      <c r="C77" s="48"/>
      <c r="D77" s="82"/>
      <c r="E77" s="164">
        <f t="shared" si="6"/>
        <v>0</v>
      </c>
      <c r="F77" s="46" t="str">
        <f t="shared" si="5"/>
        <v xml:space="preserve"> </v>
      </c>
      <c r="G77" s="14"/>
      <c r="H77" s="15"/>
    </row>
    <row r="78" spans="1:10" x14ac:dyDescent="0.35">
      <c r="A78" s="97" t="s">
        <v>24</v>
      </c>
      <c r="B78" s="47"/>
      <c r="C78" s="48"/>
      <c r="D78" s="82"/>
      <c r="E78" s="164">
        <f t="shared" si="6"/>
        <v>0</v>
      </c>
      <c r="F78" s="46" t="str">
        <f t="shared" si="5"/>
        <v xml:space="preserve"> </v>
      </c>
      <c r="G78" s="14"/>
      <c r="H78" s="15"/>
    </row>
    <row r="79" spans="1:10" x14ac:dyDescent="0.35">
      <c r="A79" s="97" t="s">
        <v>25</v>
      </c>
      <c r="B79" s="47"/>
      <c r="C79" s="48"/>
      <c r="D79" s="82"/>
      <c r="E79" s="164">
        <f t="shared" si="6"/>
        <v>0</v>
      </c>
      <c r="F79" s="46" t="str">
        <f t="shared" si="5"/>
        <v xml:space="preserve"> </v>
      </c>
      <c r="G79" s="14"/>
      <c r="H79" s="15"/>
    </row>
    <row r="80" spans="1:10" x14ac:dyDescent="0.35">
      <c r="A80" s="97" t="s">
        <v>26</v>
      </c>
      <c r="B80" s="47"/>
      <c r="C80" s="48"/>
      <c r="D80" s="82"/>
      <c r="E80" s="164">
        <f t="shared" si="6"/>
        <v>0</v>
      </c>
      <c r="F80" s="46" t="str">
        <f t="shared" si="5"/>
        <v xml:space="preserve"> </v>
      </c>
      <c r="G80" s="14"/>
      <c r="H80" s="15"/>
    </row>
    <row r="81" spans="1:8" x14ac:dyDescent="0.35">
      <c r="A81" s="98" t="s">
        <v>27</v>
      </c>
      <c r="B81" s="47"/>
      <c r="C81" s="48"/>
      <c r="D81" s="82"/>
      <c r="E81" s="164">
        <f t="shared" si="6"/>
        <v>0</v>
      </c>
      <c r="F81" s="46" t="str">
        <f t="shared" si="5"/>
        <v xml:space="preserve"> </v>
      </c>
      <c r="G81" s="14"/>
      <c r="H81" s="15"/>
    </row>
    <row r="82" spans="1:8" x14ac:dyDescent="0.35">
      <c r="A82" s="121" t="s">
        <v>28</v>
      </c>
      <c r="B82" s="82"/>
      <c r="C82" s="82"/>
      <c r="D82" s="82"/>
      <c r="E82" s="165"/>
      <c r="F82" s="122"/>
      <c r="G82" s="14"/>
      <c r="H82" s="15"/>
    </row>
    <row r="83" spans="1:8" x14ac:dyDescent="0.35">
      <c r="A83" s="214" t="str">
        <f>IF(A38=0," ",A38)</f>
        <v xml:space="preserve"> </v>
      </c>
      <c r="B83" s="47"/>
      <c r="C83" s="48"/>
      <c r="D83" s="82"/>
      <c r="E83" s="166">
        <f t="shared" si="6"/>
        <v>0</v>
      </c>
      <c r="F83" s="46" t="str">
        <f>IF(F38=0," ",F38)</f>
        <v xml:space="preserve"> </v>
      </c>
      <c r="G83" s="14"/>
      <c r="H83" s="15"/>
    </row>
    <row r="84" spans="1:8" x14ac:dyDescent="0.35">
      <c r="A84" s="214" t="str">
        <f>IF(A39=0," ",A39)</f>
        <v xml:space="preserve"> </v>
      </c>
      <c r="B84" s="47"/>
      <c r="C84" s="48"/>
      <c r="D84" s="82"/>
      <c r="E84" s="166">
        <f t="shared" si="6"/>
        <v>0</v>
      </c>
      <c r="F84" s="46" t="str">
        <f>IF(F39=0," ",F39)</f>
        <v xml:space="preserve"> </v>
      </c>
      <c r="G84" s="14"/>
      <c r="H84" s="15"/>
    </row>
    <row r="85" spans="1:8" x14ac:dyDescent="0.35">
      <c r="A85" s="214" t="str">
        <f>IF(A40=0," ",A40)</f>
        <v xml:space="preserve"> </v>
      </c>
      <c r="B85" s="47"/>
      <c r="C85" s="48"/>
      <c r="D85" s="82"/>
      <c r="E85" s="166">
        <f t="shared" si="6"/>
        <v>0</v>
      </c>
      <c r="F85" s="46" t="str">
        <f>IF(F40=0," ",F40)</f>
        <v xml:space="preserve"> </v>
      </c>
      <c r="G85" s="14"/>
      <c r="H85" s="15"/>
    </row>
    <row r="86" spans="1:8" x14ac:dyDescent="0.35">
      <c r="A86" s="214" t="str">
        <f>IF(A41=0," ",A41)</f>
        <v xml:space="preserve"> </v>
      </c>
      <c r="B86" s="47"/>
      <c r="C86" s="48"/>
      <c r="D86" s="82"/>
      <c r="E86" s="166">
        <f t="shared" si="6"/>
        <v>0</v>
      </c>
      <c r="F86" s="46" t="str">
        <f>IF(F41=0," ",F41)</f>
        <v xml:space="preserve"> </v>
      </c>
      <c r="G86" s="14"/>
      <c r="H86" s="15"/>
    </row>
    <row r="87" spans="1:8" ht="18.600000000000001" thickBot="1" x14ac:dyDescent="0.4">
      <c r="A87" s="214" t="str">
        <f>IF(A42=0," ",A42)</f>
        <v xml:space="preserve"> </v>
      </c>
      <c r="B87" s="50"/>
      <c r="C87" s="51"/>
      <c r="D87" s="82"/>
      <c r="E87" s="167">
        <f t="shared" si="6"/>
        <v>0</v>
      </c>
      <c r="F87" s="46" t="str">
        <f>IF(F42=0," ",F42)</f>
        <v xml:space="preserve"> </v>
      </c>
      <c r="G87" s="14"/>
      <c r="H87" s="15"/>
    </row>
    <row r="88" spans="1:8" ht="18.600000000000001" thickBot="1" x14ac:dyDescent="0.4">
      <c r="A88" s="233" t="s">
        <v>37</v>
      </c>
      <c r="B88" s="229"/>
      <c r="C88" s="229"/>
      <c r="D88" s="234"/>
      <c r="E88" s="174">
        <f>SUM(E70:E87)</f>
        <v>0</v>
      </c>
      <c r="F88" s="70"/>
      <c r="G88" s="14"/>
      <c r="H88" s="15"/>
    </row>
    <row r="89" spans="1:8" ht="18.600000000000001" thickBot="1" x14ac:dyDescent="0.4">
      <c r="A89" s="123"/>
      <c r="B89" s="69"/>
      <c r="C89" s="69"/>
      <c r="D89" s="69"/>
      <c r="E89" s="69"/>
      <c r="F89" s="70"/>
      <c r="G89" s="14"/>
      <c r="H89" s="15"/>
    </row>
    <row r="90" spans="1:8" ht="18.600000000000001" thickBot="1" x14ac:dyDescent="0.4">
      <c r="A90" s="150" t="s">
        <v>136</v>
      </c>
      <c r="B90" s="153">
        <v>0.15</v>
      </c>
      <c r="C90" s="151"/>
      <c r="D90" s="152"/>
      <c r="E90" s="175">
        <f>ROUND((E66+E88)*B90,2)</f>
        <v>0</v>
      </c>
      <c r="F90" s="70"/>
      <c r="G90" s="14"/>
      <c r="H90" s="15"/>
    </row>
    <row r="91" spans="1:8" ht="18.600000000000001" thickBot="1" x14ac:dyDescent="0.4">
      <c r="A91" s="100"/>
      <c r="B91" s="69"/>
      <c r="C91" s="69"/>
      <c r="D91" s="69"/>
      <c r="E91" s="207" t="e">
        <f>+E90/(E88+E66)</f>
        <v>#DIV/0!</v>
      </c>
      <c r="F91" s="70"/>
      <c r="G91" s="14"/>
      <c r="H91" s="15"/>
    </row>
    <row r="92" spans="1:8" ht="18.600000000000001" thickBot="1" x14ac:dyDescent="0.4">
      <c r="A92" s="230" t="s">
        <v>38</v>
      </c>
      <c r="B92" s="231"/>
      <c r="C92" s="231"/>
      <c r="D92" s="232"/>
      <c r="E92" s="172">
        <f>E66+E88+E90</f>
        <v>0</v>
      </c>
      <c r="F92" s="177" t="str">
        <f>IF(E92=E47,"EQUAL Years", " YEARS not EQUAL - Need to Revise")</f>
        <v>EQUAL Years</v>
      </c>
      <c r="G92" s="14"/>
      <c r="H92" s="15"/>
    </row>
    <row r="93" spans="1:8" x14ac:dyDescent="0.35">
      <c r="A93" s="129" t="s">
        <v>106</v>
      </c>
      <c r="B93" s="71"/>
      <c r="C93" s="71"/>
      <c r="D93" s="71"/>
      <c r="E93" s="72"/>
      <c r="F93" s="73"/>
      <c r="G93" s="14"/>
      <c r="H93" s="15"/>
    </row>
    <row r="94" spans="1:8" ht="24" customHeight="1" x14ac:dyDescent="0.35">
      <c r="A94" s="60" t="s">
        <v>0</v>
      </c>
      <c r="B94" s="206">
        <f>B1</f>
        <v>0</v>
      </c>
      <c r="C94" s="103"/>
      <c r="D94" s="103"/>
      <c r="E94" s="104"/>
      <c r="F94" s="217" t="s">
        <v>85</v>
      </c>
      <c r="G94" s="14"/>
      <c r="H94" s="15"/>
    </row>
    <row r="95" spans="1:8" x14ac:dyDescent="0.35">
      <c r="A95" s="63" t="s">
        <v>1</v>
      </c>
      <c r="B95" s="105">
        <f>B2</f>
        <v>0</v>
      </c>
      <c r="C95" s="64"/>
      <c r="D95" s="64"/>
      <c r="E95" s="65"/>
      <c r="F95" s="70"/>
      <c r="G95" s="14"/>
      <c r="H95" s="15"/>
    </row>
    <row r="96" spans="1:8" x14ac:dyDescent="0.35">
      <c r="A96" s="129"/>
      <c r="B96" s="71"/>
      <c r="C96" s="71"/>
      <c r="D96" s="71"/>
      <c r="E96" s="72"/>
      <c r="F96" s="73"/>
      <c r="G96" s="14"/>
      <c r="H96" s="15"/>
    </row>
    <row r="97" spans="1:10" x14ac:dyDescent="0.35">
      <c r="A97" s="132" t="s">
        <v>103</v>
      </c>
      <c r="B97" s="133"/>
      <c r="C97" s="134"/>
      <c r="D97" s="134"/>
      <c r="E97" s="133"/>
      <c r="F97" s="135"/>
      <c r="G97" s="17"/>
      <c r="H97" s="15"/>
      <c r="I97" s="19"/>
      <c r="J97" s="19"/>
    </row>
    <row r="98" spans="1:10" ht="72" x14ac:dyDescent="0.35">
      <c r="A98" s="111" t="s">
        <v>3</v>
      </c>
      <c r="B98" s="94" t="s">
        <v>4</v>
      </c>
      <c r="C98" s="94" t="s">
        <v>32</v>
      </c>
      <c r="D98" s="94" t="s">
        <v>33</v>
      </c>
      <c r="E98" s="112" t="s">
        <v>7</v>
      </c>
      <c r="F98" s="95" t="s">
        <v>8</v>
      </c>
      <c r="G98" s="14"/>
      <c r="H98" s="15"/>
    </row>
    <row r="99" spans="1:10" x14ac:dyDescent="0.35">
      <c r="A99" s="215" t="str">
        <f>IF(A54=0," ",A54)</f>
        <v xml:space="preserve"> </v>
      </c>
      <c r="B99" s="38"/>
      <c r="C99" s="137"/>
      <c r="D99" s="137"/>
      <c r="E99" s="168">
        <f>ROUND(B99*C99*D99,2)</f>
        <v>0</v>
      </c>
      <c r="F99" s="139" t="str">
        <f>IF(F54=0," ",F54)</f>
        <v xml:space="preserve"> </v>
      </c>
      <c r="G99" s="14"/>
      <c r="H99" s="15"/>
      <c r="I99" s="19"/>
      <c r="J99" s="19"/>
    </row>
    <row r="100" spans="1:10" x14ac:dyDescent="0.35">
      <c r="A100" s="215" t="str">
        <f t="shared" ref="A100:A109" si="7">IF(A55=0," ",A55)</f>
        <v xml:space="preserve"> </v>
      </c>
      <c r="B100" s="38"/>
      <c r="C100" s="137"/>
      <c r="D100" s="137"/>
      <c r="E100" s="168">
        <f t="shared" ref="E100:E109" si="8">ROUND(B100*C100*D100,2)</f>
        <v>0</v>
      </c>
      <c r="F100" s="139" t="str">
        <f t="shared" ref="F100:F110" si="9">IF(F55=0," ",F55)</f>
        <v xml:space="preserve"> </v>
      </c>
      <c r="G100" s="14"/>
      <c r="H100" s="15"/>
    </row>
    <row r="101" spans="1:10" x14ac:dyDescent="0.35">
      <c r="A101" s="215" t="str">
        <f t="shared" si="7"/>
        <v xml:space="preserve"> </v>
      </c>
      <c r="B101" s="38"/>
      <c r="C101" s="137"/>
      <c r="D101" s="137"/>
      <c r="E101" s="168">
        <f t="shared" si="8"/>
        <v>0</v>
      </c>
      <c r="F101" s="139" t="str">
        <f t="shared" si="9"/>
        <v xml:space="preserve"> </v>
      </c>
      <c r="G101" s="14"/>
      <c r="H101" s="15"/>
      <c r="I101" s="23"/>
      <c r="J101" s="24"/>
    </row>
    <row r="102" spans="1:10" x14ac:dyDescent="0.35">
      <c r="A102" s="215" t="str">
        <f t="shared" si="7"/>
        <v xml:space="preserve"> </v>
      </c>
      <c r="B102" s="41"/>
      <c r="C102" s="138"/>
      <c r="D102" s="138"/>
      <c r="E102" s="168">
        <f t="shared" si="8"/>
        <v>0</v>
      </c>
      <c r="F102" s="139" t="str">
        <f t="shared" si="9"/>
        <v xml:space="preserve"> </v>
      </c>
      <c r="G102" s="14"/>
      <c r="H102" s="15"/>
      <c r="I102" s="23"/>
      <c r="J102" s="24"/>
    </row>
    <row r="103" spans="1:10" x14ac:dyDescent="0.35">
      <c r="A103" s="215" t="str">
        <f t="shared" si="7"/>
        <v xml:space="preserve"> </v>
      </c>
      <c r="B103" s="41"/>
      <c r="C103" s="138"/>
      <c r="D103" s="138"/>
      <c r="E103" s="168">
        <f t="shared" si="8"/>
        <v>0</v>
      </c>
      <c r="F103" s="139" t="str">
        <f t="shared" si="9"/>
        <v xml:space="preserve"> </v>
      </c>
      <c r="G103" s="14"/>
      <c r="H103" s="15"/>
      <c r="I103" s="23"/>
      <c r="J103" s="24"/>
    </row>
    <row r="104" spans="1:10" x14ac:dyDescent="0.35">
      <c r="A104" s="215" t="str">
        <f t="shared" si="7"/>
        <v xml:space="preserve"> </v>
      </c>
      <c r="B104" s="41"/>
      <c r="C104" s="138"/>
      <c r="D104" s="138"/>
      <c r="E104" s="168">
        <f t="shared" si="8"/>
        <v>0</v>
      </c>
      <c r="F104" s="139" t="str">
        <f t="shared" si="9"/>
        <v xml:space="preserve"> </v>
      </c>
      <c r="G104" s="14"/>
      <c r="H104" s="15"/>
      <c r="I104" s="23"/>
      <c r="J104" s="24"/>
    </row>
    <row r="105" spans="1:10" x14ac:dyDescent="0.35">
      <c r="A105" s="215" t="str">
        <f t="shared" si="7"/>
        <v xml:space="preserve"> </v>
      </c>
      <c r="B105" s="41"/>
      <c r="C105" s="138"/>
      <c r="D105" s="138"/>
      <c r="E105" s="168">
        <f t="shared" si="8"/>
        <v>0</v>
      </c>
      <c r="F105" s="139" t="str">
        <f t="shared" si="9"/>
        <v xml:space="preserve"> </v>
      </c>
      <c r="G105" s="14"/>
      <c r="H105" s="15"/>
      <c r="I105" s="23"/>
      <c r="J105" s="24"/>
    </row>
    <row r="106" spans="1:10" x14ac:dyDescent="0.35">
      <c r="A106" s="215" t="str">
        <f t="shared" si="7"/>
        <v xml:space="preserve"> </v>
      </c>
      <c r="B106" s="38"/>
      <c r="C106" s="137"/>
      <c r="D106" s="137"/>
      <c r="E106" s="168">
        <f t="shared" si="8"/>
        <v>0</v>
      </c>
      <c r="F106" s="139" t="str">
        <f t="shared" si="9"/>
        <v xml:space="preserve"> </v>
      </c>
      <c r="G106" s="14"/>
      <c r="H106" s="15"/>
      <c r="I106" s="23"/>
      <c r="J106" s="24"/>
    </row>
    <row r="107" spans="1:10" x14ac:dyDescent="0.35">
      <c r="A107" s="215" t="str">
        <f t="shared" si="7"/>
        <v xml:space="preserve"> </v>
      </c>
      <c r="B107" s="38"/>
      <c r="C107" s="137"/>
      <c r="D107" s="137"/>
      <c r="E107" s="168">
        <f t="shared" si="8"/>
        <v>0</v>
      </c>
      <c r="F107" s="139" t="str">
        <f t="shared" si="9"/>
        <v xml:space="preserve"> </v>
      </c>
      <c r="G107" s="14"/>
      <c r="H107" s="15"/>
      <c r="I107" s="23"/>
      <c r="J107" s="24"/>
    </row>
    <row r="108" spans="1:10" x14ac:dyDescent="0.35">
      <c r="A108" s="215" t="str">
        <f t="shared" si="7"/>
        <v xml:space="preserve"> </v>
      </c>
      <c r="B108" s="38"/>
      <c r="C108" s="137"/>
      <c r="D108" s="137"/>
      <c r="E108" s="168">
        <f t="shared" si="8"/>
        <v>0</v>
      </c>
      <c r="F108" s="139" t="str">
        <f t="shared" si="9"/>
        <v xml:space="preserve"> </v>
      </c>
      <c r="G108" s="14"/>
      <c r="H108" s="15"/>
      <c r="I108" s="23"/>
      <c r="J108" s="24"/>
    </row>
    <row r="109" spans="1:10" x14ac:dyDescent="0.35">
      <c r="A109" s="215" t="str">
        <f t="shared" si="7"/>
        <v xml:space="preserve"> </v>
      </c>
      <c r="B109" s="38"/>
      <c r="C109" s="137"/>
      <c r="D109" s="137"/>
      <c r="E109" s="168">
        <f t="shared" si="8"/>
        <v>0</v>
      </c>
      <c r="F109" s="139" t="str">
        <f t="shared" si="9"/>
        <v xml:space="preserve"> </v>
      </c>
      <c r="G109" s="14"/>
      <c r="H109" s="15"/>
      <c r="I109" s="23"/>
      <c r="J109" s="24"/>
    </row>
    <row r="110" spans="1:10" ht="108.6" thickBot="1" x14ac:dyDescent="0.4">
      <c r="A110" s="180" t="s">
        <v>147</v>
      </c>
      <c r="B110" s="136"/>
      <c r="C110" s="82"/>
      <c r="D110" s="82"/>
      <c r="E110" s="169">
        <f>ROUND(SUM(E99:E109)*B110,2)</f>
        <v>0</v>
      </c>
      <c r="F110" s="139" t="str">
        <f t="shared" si="9"/>
        <v xml:space="preserve"> </v>
      </c>
      <c r="G110" s="14"/>
      <c r="H110" s="15"/>
      <c r="I110" s="23"/>
      <c r="J110" s="24"/>
    </row>
    <row r="111" spans="1:10" ht="18.600000000000001" thickBot="1" x14ac:dyDescent="0.4">
      <c r="A111" s="233" t="s">
        <v>107</v>
      </c>
      <c r="B111" s="229"/>
      <c r="C111" s="229"/>
      <c r="D111" s="234"/>
      <c r="E111" s="173">
        <f>SUM(E99:E110)</f>
        <v>0</v>
      </c>
      <c r="F111" s="113"/>
      <c r="G111" s="14"/>
      <c r="H111" s="15"/>
      <c r="I111" s="23"/>
      <c r="J111" s="24"/>
    </row>
    <row r="112" spans="1:10" x14ac:dyDescent="0.35">
      <c r="A112" s="106"/>
      <c r="B112" s="69"/>
      <c r="C112" s="69"/>
      <c r="D112" s="69"/>
      <c r="E112" s="69"/>
      <c r="F112" s="73"/>
      <c r="G112" s="14"/>
      <c r="H112" s="15"/>
    </row>
    <row r="113" spans="1:8" x14ac:dyDescent="0.35">
      <c r="A113" s="140" t="s">
        <v>104</v>
      </c>
      <c r="B113" s="141"/>
      <c r="C113" s="141"/>
      <c r="D113" s="141"/>
      <c r="E113" s="141"/>
      <c r="F113" s="142"/>
      <c r="G113" s="14"/>
      <c r="H113" s="15"/>
    </row>
    <row r="114" spans="1:8" ht="54" x14ac:dyDescent="0.35">
      <c r="A114" s="117"/>
      <c r="B114" s="118" t="s">
        <v>12</v>
      </c>
      <c r="C114" s="119" t="s">
        <v>110</v>
      </c>
      <c r="D114" s="82"/>
      <c r="E114" s="119" t="s">
        <v>14</v>
      </c>
      <c r="F114" s="120" t="s">
        <v>15</v>
      </c>
      <c r="G114" s="14"/>
      <c r="H114" s="15"/>
    </row>
    <row r="115" spans="1:8" x14ac:dyDescent="0.35">
      <c r="A115" s="97" t="s">
        <v>16</v>
      </c>
      <c r="B115" s="143"/>
      <c r="C115" s="144"/>
      <c r="D115" s="82"/>
      <c r="E115" s="29">
        <f>ROUND(B115*C115,2)</f>
        <v>0</v>
      </c>
      <c r="F115" s="147" t="str">
        <f>IF(F70=0," ",F70)</f>
        <v xml:space="preserve"> </v>
      </c>
      <c r="G115" s="14"/>
      <c r="H115" s="15"/>
    </row>
    <row r="116" spans="1:8" x14ac:dyDescent="0.35">
      <c r="A116" s="97" t="s">
        <v>17</v>
      </c>
      <c r="B116" s="145"/>
      <c r="C116" s="146"/>
      <c r="D116" s="82"/>
      <c r="E116" s="29">
        <f t="shared" ref="E116:E126" si="10">ROUND(B116*C116,2)</f>
        <v>0</v>
      </c>
      <c r="F116" s="147" t="str">
        <f t="shared" ref="F116:F132" si="11">IF(F71=0," ",F71)</f>
        <v xml:space="preserve"> </v>
      </c>
      <c r="G116" s="14"/>
      <c r="H116" s="15"/>
    </row>
    <row r="117" spans="1:8" x14ac:dyDescent="0.35">
      <c r="A117" s="97" t="s">
        <v>18</v>
      </c>
      <c r="B117" s="145"/>
      <c r="C117" s="146"/>
      <c r="D117" s="82"/>
      <c r="E117" s="29">
        <f t="shared" si="10"/>
        <v>0</v>
      </c>
      <c r="F117" s="147" t="str">
        <f t="shared" si="11"/>
        <v xml:space="preserve"> </v>
      </c>
      <c r="G117" s="14"/>
      <c r="H117" s="15"/>
    </row>
    <row r="118" spans="1:8" x14ac:dyDescent="0.35">
      <c r="A118" s="97" t="s">
        <v>19</v>
      </c>
      <c r="B118" s="145"/>
      <c r="C118" s="146"/>
      <c r="D118" s="82"/>
      <c r="E118" s="29">
        <f t="shared" si="10"/>
        <v>0</v>
      </c>
      <c r="F118" s="147" t="str">
        <f t="shared" si="11"/>
        <v xml:space="preserve"> </v>
      </c>
      <c r="G118" s="14"/>
      <c r="H118" s="15"/>
    </row>
    <row r="119" spans="1:8" x14ac:dyDescent="0.35">
      <c r="A119" s="97" t="s">
        <v>20</v>
      </c>
      <c r="B119" s="145"/>
      <c r="C119" s="146"/>
      <c r="D119" s="82"/>
      <c r="E119" s="29">
        <f t="shared" si="10"/>
        <v>0</v>
      </c>
      <c r="F119" s="147" t="str">
        <f t="shared" si="11"/>
        <v xml:space="preserve"> </v>
      </c>
      <c r="G119" s="14"/>
      <c r="H119" s="15"/>
    </row>
    <row r="120" spans="1:8" x14ac:dyDescent="0.35">
      <c r="A120" s="97" t="s">
        <v>21</v>
      </c>
      <c r="B120" s="145"/>
      <c r="C120" s="146"/>
      <c r="D120" s="82"/>
      <c r="E120" s="29">
        <f t="shared" si="10"/>
        <v>0</v>
      </c>
      <c r="F120" s="147" t="str">
        <f t="shared" si="11"/>
        <v xml:space="preserve"> </v>
      </c>
      <c r="G120" s="14"/>
      <c r="H120" s="15"/>
    </row>
    <row r="121" spans="1:8" x14ac:dyDescent="0.35">
      <c r="A121" s="97" t="s">
        <v>22</v>
      </c>
      <c r="B121" s="145"/>
      <c r="C121" s="146"/>
      <c r="D121" s="82"/>
      <c r="E121" s="29">
        <f t="shared" si="10"/>
        <v>0</v>
      </c>
      <c r="F121" s="147" t="str">
        <f t="shared" si="11"/>
        <v xml:space="preserve"> </v>
      </c>
      <c r="G121" s="14"/>
      <c r="H121" s="15"/>
    </row>
    <row r="122" spans="1:8" x14ac:dyDescent="0.35">
      <c r="A122" s="97" t="s">
        <v>23</v>
      </c>
      <c r="B122" s="145"/>
      <c r="C122" s="146"/>
      <c r="D122" s="82"/>
      <c r="E122" s="29">
        <f t="shared" si="10"/>
        <v>0</v>
      </c>
      <c r="F122" s="147" t="str">
        <f t="shared" si="11"/>
        <v xml:space="preserve"> </v>
      </c>
      <c r="G122" s="14"/>
      <c r="H122" s="15"/>
    </row>
    <row r="123" spans="1:8" x14ac:dyDescent="0.35">
      <c r="A123" s="97" t="s">
        <v>24</v>
      </c>
      <c r="B123" s="145"/>
      <c r="C123" s="146"/>
      <c r="D123" s="82"/>
      <c r="E123" s="29">
        <f t="shared" si="10"/>
        <v>0</v>
      </c>
      <c r="F123" s="147" t="str">
        <f t="shared" si="11"/>
        <v xml:space="preserve"> </v>
      </c>
      <c r="G123" s="14"/>
      <c r="H123" s="15"/>
    </row>
    <row r="124" spans="1:8" x14ac:dyDescent="0.35">
      <c r="A124" s="97" t="s">
        <v>25</v>
      </c>
      <c r="B124" s="145"/>
      <c r="C124" s="146"/>
      <c r="D124" s="82"/>
      <c r="E124" s="29">
        <f t="shared" si="10"/>
        <v>0</v>
      </c>
      <c r="F124" s="147" t="str">
        <f t="shared" si="11"/>
        <v xml:space="preserve"> </v>
      </c>
      <c r="G124" s="14"/>
      <c r="H124" s="15"/>
    </row>
    <row r="125" spans="1:8" x14ac:dyDescent="0.35">
      <c r="A125" s="97" t="s">
        <v>26</v>
      </c>
      <c r="B125" s="145"/>
      <c r="C125" s="146"/>
      <c r="D125" s="82"/>
      <c r="E125" s="29">
        <f t="shared" si="10"/>
        <v>0</v>
      </c>
      <c r="F125" s="147" t="str">
        <f t="shared" si="11"/>
        <v xml:space="preserve"> </v>
      </c>
      <c r="G125" s="14"/>
      <c r="H125" s="15"/>
    </row>
    <row r="126" spans="1:8" x14ac:dyDescent="0.35">
      <c r="A126" s="98" t="s">
        <v>27</v>
      </c>
      <c r="B126" s="145"/>
      <c r="C126" s="146"/>
      <c r="D126" s="82"/>
      <c r="E126" s="29">
        <f t="shared" si="10"/>
        <v>0</v>
      </c>
      <c r="F126" s="147" t="str">
        <f t="shared" si="11"/>
        <v xml:space="preserve"> </v>
      </c>
      <c r="G126" s="14"/>
      <c r="H126" s="15"/>
    </row>
    <row r="127" spans="1:8" x14ac:dyDescent="0.35">
      <c r="A127" s="121" t="s">
        <v>28</v>
      </c>
      <c r="B127" s="82"/>
      <c r="C127" s="82"/>
      <c r="D127" s="82"/>
      <c r="E127" s="171"/>
      <c r="F127" s="122"/>
      <c r="G127" s="14"/>
      <c r="H127" s="15"/>
    </row>
    <row r="128" spans="1:8" x14ac:dyDescent="0.35">
      <c r="A128" s="216" t="str">
        <f>IF(A83=0," ",A83)</f>
        <v xml:space="preserve"> </v>
      </c>
      <c r="B128" s="145"/>
      <c r="C128" s="146"/>
      <c r="D128" s="82"/>
      <c r="E128" s="49">
        <f t="shared" ref="E128:E132" si="12">ROUND(B128*C128,2)</f>
        <v>0</v>
      </c>
      <c r="F128" s="147" t="str">
        <f t="shared" si="11"/>
        <v xml:space="preserve"> </v>
      </c>
      <c r="G128" s="14"/>
      <c r="H128" s="15"/>
    </row>
    <row r="129" spans="1:14" x14ac:dyDescent="0.35">
      <c r="A129" s="216" t="str">
        <f t="shared" ref="A129:A132" si="13">IF(A84=0," ",A84)</f>
        <v xml:space="preserve"> </v>
      </c>
      <c r="B129" s="145"/>
      <c r="C129" s="146"/>
      <c r="D129" s="82"/>
      <c r="E129" s="49">
        <f t="shared" si="12"/>
        <v>0</v>
      </c>
      <c r="F129" s="147" t="str">
        <f t="shared" si="11"/>
        <v xml:space="preserve"> </v>
      </c>
      <c r="G129" s="14"/>
      <c r="H129" s="15"/>
    </row>
    <row r="130" spans="1:14" x14ac:dyDescent="0.35">
      <c r="A130" s="216" t="str">
        <f t="shared" si="13"/>
        <v xml:space="preserve"> </v>
      </c>
      <c r="B130" s="145"/>
      <c r="C130" s="146"/>
      <c r="D130" s="82"/>
      <c r="E130" s="49">
        <f t="shared" si="12"/>
        <v>0</v>
      </c>
      <c r="F130" s="147" t="str">
        <f t="shared" si="11"/>
        <v xml:space="preserve"> </v>
      </c>
      <c r="G130" s="14"/>
      <c r="H130" s="15"/>
    </row>
    <row r="131" spans="1:14" x14ac:dyDescent="0.35">
      <c r="A131" s="216" t="str">
        <f t="shared" si="13"/>
        <v xml:space="preserve"> </v>
      </c>
      <c r="B131" s="145"/>
      <c r="C131" s="146"/>
      <c r="D131" s="82"/>
      <c r="E131" s="49">
        <f t="shared" si="12"/>
        <v>0</v>
      </c>
      <c r="F131" s="147" t="str">
        <f t="shared" si="11"/>
        <v xml:space="preserve"> </v>
      </c>
      <c r="G131" s="14"/>
      <c r="H131" s="15"/>
    </row>
    <row r="132" spans="1:14" ht="18.600000000000001" thickBot="1" x14ac:dyDescent="0.4">
      <c r="A132" s="216" t="str">
        <f t="shared" si="13"/>
        <v xml:space="preserve"> </v>
      </c>
      <c r="B132" s="148"/>
      <c r="C132" s="149"/>
      <c r="D132" s="82"/>
      <c r="E132" s="52">
        <f t="shared" si="12"/>
        <v>0</v>
      </c>
      <c r="F132" s="147" t="str">
        <f t="shared" si="11"/>
        <v xml:space="preserve"> </v>
      </c>
      <c r="G132" s="14"/>
      <c r="H132" s="15"/>
    </row>
    <row r="133" spans="1:14" ht="18.600000000000001" thickBot="1" x14ac:dyDescent="0.4">
      <c r="A133" s="233" t="s">
        <v>108</v>
      </c>
      <c r="B133" s="229"/>
      <c r="C133" s="229"/>
      <c r="D133" s="234"/>
      <c r="E133" s="174">
        <f>SUM(E115:E132)</f>
        <v>0</v>
      </c>
      <c r="F133" s="70"/>
      <c r="G133" s="14"/>
      <c r="H133" s="15"/>
    </row>
    <row r="134" spans="1:14" ht="18.600000000000001" thickBot="1" x14ac:dyDescent="0.4">
      <c r="A134" s="123"/>
      <c r="B134" s="69"/>
      <c r="C134" s="69"/>
      <c r="D134" s="69"/>
      <c r="E134" s="69"/>
      <c r="F134" s="70"/>
      <c r="G134" s="14"/>
      <c r="H134" s="15"/>
    </row>
    <row r="135" spans="1:14" ht="18.600000000000001" thickBot="1" x14ac:dyDescent="0.4">
      <c r="A135" s="150" t="s">
        <v>137</v>
      </c>
      <c r="B135" s="153">
        <v>0.15</v>
      </c>
      <c r="C135" s="151"/>
      <c r="D135" s="152"/>
      <c r="E135" s="175">
        <f>ROUND((E111+E133)*B135,2)</f>
        <v>0</v>
      </c>
      <c r="F135" s="70"/>
      <c r="G135" s="14"/>
      <c r="H135" s="15"/>
    </row>
    <row r="136" spans="1:14" ht="18.600000000000001" thickBot="1" x14ac:dyDescent="0.4">
      <c r="A136" s="100"/>
      <c r="B136" s="69"/>
      <c r="C136" s="69"/>
      <c r="D136" s="69"/>
      <c r="E136" s="207" t="e">
        <f>+E135/(E133+E111)</f>
        <v>#DIV/0!</v>
      </c>
      <c r="F136" s="70"/>
      <c r="G136" s="14"/>
      <c r="H136" s="15"/>
    </row>
    <row r="137" spans="1:14" ht="18.600000000000001" thickBot="1" x14ac:dyDescent="0.4">
      <c r="A137" s="230" t="s">
        <v>109</v>
      </c>
      <c r="B137" s="231"/>
      <c r="C137" s="231"/>
      <c r="D137" s="232"/>
      <c r="E137" s="172">
        <f>E111+E133+E135</f>
        <v>0</v>
      </c>
      <c r="F137" s="177" t="str">
        <f>IF(E137=E47,"EQUAL Years", " YEARS not EQUAL - Need to Revise")</f>
        <v>EQUAL Years</v>
      </c>
      <c r="G137" s="14"/>
      <c r="H137" s="15"/>
    </row>
    <row r="138" spans="1:14" ht="18.600000000000001" thickBot="1" x14ac:dyDescent="0.4">
      <c r="A138" s="123"/>
      <c r="B138" s="69"/>
      <c r="C138" s="69"/>
      <c r="D138" s="69"/>
      <c r="E138" s="69"/>
      <c r="F138" s="70"/>
      <c r="G138" s="14"/>
      <c r="H138" s="15"/>
    </row>
    <row r="139" spans="1:14" ht="18.600000000000001" thickBot="1" x14ac:dyDescent="0.4">
      <c r="A139" s="233" t="s">
        <v>105</v>
      </c>
      <c r="B139" s="229"/>
      <c r="C139" s="229"/>
      <c r="D139" s="234"/>
      <c r="E139" s="174">
        <f>E47+E92+E137</f>
        <v>0</v>
      </c>
      <c r="F139" s="70"/>
      <c r="G139" s="14"/>
      <c r="H139" s="15"/>
    </row>
    <row r="140" spans="1:14" x14ac:dyDescent="0.35">
      <c r="A140" s="124"/>
      <c r="B140" s="125"/>
      <c r="C140" s="125"/>
      <c r="D140" s="125"/>
      <c r="E140" s="125"/>
      <c r="F140" s="126"/>
      <c r="G140" s="14"/>
      <c r="H140" s="15"/>
    </row>
    <row r="141" spans="1:14" ht="99" hidden="1" customHeight="1" x14ac:dyDescent="0.35">
      <c r="A141" s="235" t="s">
        <v>88</v>
      </c>
      <c r="B141" s="235"/>
      <c r="C141" s="235"/>
      <c r="D141" s="235"/>
      <c r="E141" s="235"/>
      <c r="F141" s="236"/>
      <c r="G141" s="124"/>
      <c r="H141" s="125"/>
      <c r="I141" s="125"/>
      <c r="J141" s="125"/>
      <c r="K141" s="125"/>
      <c r="L141" s="14"/>
      <c r="M141" s="14"/>
      <c r="N141" s="15"/>
    </row>
    <row r="142" spans="1:14" x14ac:dyDescent="0.35">
      <c r="A142" s="225" t="s">
        <v>119</v>
      </c>
      <c r="B142" s="226"/>
      <c r="C142" s="226"/>
      <c r="D142" s="226"/>
      <c r="E142" s="226"/>
      <c r="F142" s="227"/>
      <c r="G142" s="14"/>
      <c r="H142" s="15"/>
    </row>
    <row r="143" spans="1:14" ht="34.200000000000003" customHeight="1" x14ac:dyDescent="0.35">
      <c r="A143" s="222" t="s">
        <v>138</v>
      </c>
      <c r="B143" s="223"/>
      <c r="C143" s="223"/>
      <c r="D143" s="223"/>
      <c r="E143" s="223"/>
      <c r="F143" s="224"/>
      <c r="G143" s="14"/>
      <c r="H143" s="15"/>
    </row>
    <row r="144" spans="1:14" x14ac:dyDescent="0.35">
      <c r="A144" s="127" t="s">
        <v>99</v>
      </c>
      <c r="B144" s="102"/>
      <c r="C144" s="102"/>
      <c r="D144" s="102"/>
      <c r="E144" s="102"/>
      <c r="F144" s="73"/>
      <c r="G144" s="14"/>
      <c r="H144" s="15"/>
    </row>
    <row r="145" spans="1:18" ht="91.95" customHeight="1" x14ac:dyDescent="0.35">
      <c r="A145" s="237" t="s">
        <v>88</v>
      </c>
      <c r="B145" s="238"/>
      <c r="C145" s="238"/>
      <c r="D145" s="238"/>
      <c r="E145" s="238"/>
      <c r="F145" s="238"/>
      <c r="G145" s="53"/>
      <c r="H145" s="15"/>
      <c r="I145" s="15"/>
      <c r="J145" s="15"/>
      <c r="K145" s="15"/>
      <c r="L145" s="15"/>
      <c r="M145" s="15"/>
      <c r="N145" s="15"/>
      <c r="O145" s="15"/>
      <c r="P145" s="15"/>
      <c r="Q145" s="15"/>
      <c r="R145" s="15"/>
    </row>
    <row r="146" spans="1:18" s="221" customFormat="1" ht="22.2" customHeight="1" x14ac:dyDescent="0.3">
      <c r="A146" s="242" t="s">
        <v>190</v>
      </c>
      <c r="B146" s="243"/>
      <c r="C146" s="243"/>
      <c r="D146" s="243"/>
      <c r="E146" s="243"/>
      <c r="F146" s="244"/>
      <c r="G146" s="219"/>
      <c r="H146" s="220"/>
      <c r="I146" s="220"/>
      <c r="J146" s="220"/>
      <c r="K146" s="220"/>
      <c r="L146" s="220"/>
      <c r="M146" s="220"/>
      <c r="N146" s="220"/>
      <c r="O146" s="220"/>
      <c r="P146" s="220"/>
      <c r="Q146" s="220"/>
      <c r="R146" s="220"/>
    </row>
    <row r="147" spans="1:18" ht="19.2" customHeight="1" x14ac:dyDescent="0.35">
      <c r="A147" s="239" t="s">
        <v>191</v>
      </c>
      <c r="B147" s="240"/>
      <c r="C147" s="240"/>
      <c r="D147" s="240"/>
      <c r="E147" s="240"/>
      <c r="F147" s="241"/>
      <c r="G147" s="53"/>
      <c r="H147" s="15"/>
      <c r="I147" s="15"/>
      <c r="J147" s="15"/>
      <c r="K147" s="15"/>
      <c r="L147" s="15"/>
      <c r="M147" s="15"/>
      <c r="N147" s="15"/>
      <c r="O147" s="15"/>
      <c r="P147" s="15"/>
      <c r="Q147" s="15"/>
      <c r="R147" s="15"/>
    </row>
    <row r="148" spans="1:18" x14ac:dyDescent="0.35">
      <c r="A148" s="60" t="s">
        <v>0</v>
      </c>
      <c r="B148" s="206">
        <f>+B1</f>
        <v>0</v>
      </c>
      <c r="C148" s="103"/>
      <c r="D148" s="103"/>
      <c r="E148" s="104"/>
      <c r="F148" s="218" t="s">
        <v>85</v>
      </c>
      <c r="G148" s="15"/>
      <c r="H148" s="15"/>
      <c r="I148" s="15"/>
      <c r="J148" s="15"/>
      <c r="K148" s="15"/>
      <c r="L148" s="15"/>
      <c r="M148" s="15"/>
      <c r="N148" s="15"/>
      <c r="O148" s="15"/>
      <c r="P148" s="15"/>
      <c r="Q148" s="15"/>
      <c r="R148" s="15"/>
    </row>
    <row r="149" spans="1:18" x14ac:dyDescent="0.35">
      <c r="A149" s="63" t="s">
        <v>1</v>
      </c>
      <c r="B149" s="105">
        <f>+B2</f>
        <v>0</v>
      </c>
      <c r="C149" s="17"/>
      <c r="D149" s="17"/>
      <c r="E149" s="181"/>
      <c r="F149" s="70"/>
      <c r="G149" s="15"/>
      <c r="H149" s="15"/>
      <c r="I149" s="15"/>
      <c r="J149" s="15"/>
      <c r="K149" s="15"/>
      <c r="L149" s="15"/>
      <c r="M149" s="15"/>
      <c r="N149" s="15"/>
      <c r="O149" s="15"/>
      <c r="P149" s="15"/>
      <c r="Q149" s="15"/>
      <c r="R149" s="15"/>
    </row>
    <row r="150" spans="1:18" x14ac:dyDescent="0.35">
      <c r="A150" s="129"/>
      <c r="B150" s="71"/>
      <c r="C150" s="71"/>
      <c r="D150" s="71"/>
      <c r="E150" s="72"/>
      <c r="F150" s="73"/>
      <c r="G150" s="15"/>
      <c r="H150" s="15"/>
      <c r="I150" s="15"/>
      <c r="J150" s="15"/>
      <c r="K150" s="15"/>
      <c r="L150" s="15"/>
      <c r="M150" s="15"/>
      <c r="N150" s="15"/>
      <c r="O150" s="15"/>
      <c r="P150" s="15"/>
      <c r="Q150" s="15"/>
      <c r="R150" s="15"/>
    </row>
    <row r="151" spans="1:18" x14ac:dyDescent="0.35">
      <c r="A151" s="182" t="s">
        <v>144</v>
      </c>
      <c r="B151" s="183"/>
      <c r="C151" s="184"/>
      <c r="D151" s="184"/>
      <c r="E151" s="183"/>
      <c r="F151" s="185"/>
      <c r="G151" s="15"/>
      <c r="H151" s="15"/>
    </row>
    <row r="152" spans="1:18" ht="72" x14ac:dyDescent="0.35">
      <c r="A152" s="111" t="s">
        <v>3</v>
      </c>
      <c r="B152" s="94" t="s">
        <v>4</v>
      </c>
      <c r="C152" s="94" t="s">
        <v>32</v>
      </c>
      <c r="D152" s="94" t="s">
        <v>33</v>
      </c>
      <c r="E152" s="112" t="s">
        <v>7</v>
      </c>
      <c r="F152" s="95" t="s">
        <v>8</v>
      </c>
      <c r="G152" s="15"/>
      <c r="H152" s="15"/>
    </row>
    <row r="153" spans="1:18" x14ac:dyDescent="0.35">
      <c r="A153" s="205" t="str">
        <f>IF(+A99=0," ",A99)</f>
        <v xml:space="preserve"> </v>
      </c>
      <c r="B153" s="186"/>
      <c r="C153" s="187"/>
      <c r="D153" s="187"/>
      <c r="E153" s="168">
        <f t="shared" ref="E153:E164" si="14">+E99+E54+E9</f>
        <v>0</v>
      </c>
      <c r="F153" s="205" t="str">
        <f>IF(+F99=0," ",F99)</f>
        <v xml:space="preserve"> </v>
      </c>
      <c r="G153" s="15"/>
      <c r="H153" s="15"/>
    </row>
    <row r="154" spans="1:18" x14ac:dyDescent="0.35">
      <c r="A154" s="205" t="str">
        <f t="shared" ref="A154:A163" si="15">IF(+A100=0," ",A100)</f>
        <v xml:space="preserve"> </v>
      </c>
      <c r="B154" s="186"/>
      <c r="C154" s="187"/>
      <c r="D154" s="187"/>
      <c r="E154" s="168">
        <f t="shared" si="14"/>
        <v>0</v>
      </c>
      <c r="F154" s="205" t="str">
        <f t="shared" ref="F154:F163" si="16">IF(+F100=0," ",F100)</f>
        <v xml:space="preserve"> </v>
      </c>
      <c r="G154" s="15"/>
      <c r="H154" s="15"/>
    </row>
    <row r="155" spans="1:18" x14ac:dyDescent="0.35">
      <c r="A155" s="205" t="str">
        <f t="shared" si="15"/>
        <v xml:space="preserve"> </v>
      </c>
      <c r="B155" s="186"/>
      <c r="C155" s="187"/>
      <c r="D155" s="187"/>
      <c r="E155" s="168">
        <f t="shared" si="14"/>
        <v>0</v>
      </c>
      <c r="F155" s="205" t="str">
        <f t="shared" si="16"/>
        <v xml:space="preserve"> </v>
      </c>
      <c r="G155" s="15"/>
      <c r="H155" s="15"/>
    </row>
    <row r="156" spans="1:18" x14ac:dyDescent="0.35">
      <c r="A156" s="205" t="str">
        <f t="shared" si="15"/>
        <v xml:space="preserve"> </v>
      </c>
      <c r="B156" s="188"/>
      <c r="C156" s="189"/>
      <c r="D156" s="189"/>
      <c r="E156" s="168">
        <f t="shared" si="14"/>
        <v>0</v>
      </c>
      <c r="F156" s="205" t="str">
        <f t="shared" si="16"/>
        <v xml:space="preserve"> </v>
      </c>
      <c r="G156" s="15"/>
      <c r="H156" s="15"/>
    </row>
    <row r="157" spans="1:18" x14ac:dyDescent="0.35">
      <c r="A157" s="205" t="str">
        <f t="shared" si="15"/>
        <v xml:space="preserve"> </v>
      </c>
      <c r="B157" s="188"/>
      <c r="C157" s="189"/>
      <c r="D157" s="189"/>
      <c r="E157" s="168">
        <f t="shared" si="14"/>
        <v>0</v>
      </c>
      <c r="F157" s="205" t="str">
        <f t="shared" si="16"/>
        <v xml:space="preserve"> </v>
      </c>
      <c r="G157" s="15"/>
      <c r="H157" s="15"/>
    </row>
    <row r="158" spans="1:18" x14ac:dyDescent="0.35">
      <c r="A158" s="205" t="str">
        <f t="shared" si="15"/>
        <v xml:space="preserve"> </v>
      </c>
      <c r="B158" s="188"/>
      <c r="C158" s="189"/>
      <c r="D158" s="189"/>
      <c r="E158" s="168">
        <f t="shared" si="14"/>
        <v>0</v>
      </c>
      <c r="F158" s="205" t="str">
        <f t="shared" si="16"/>
        <v xml:space="preserve"> </v>
      </c>
      <c r="G158" s="15"/>
      <c r="H158" s="15"/>
    </row>
    <row r="159" spans="1:18" x14ac:dyDescent="0.35">
      <c r="A159" s="205" t="str">
        <f t="shared" si="15"/>
        <v xml:space="preserve"> </v>
      </c>
      <c r="B159" s="186"/>
      <c r="C159" s="187"/>
      <c r="D159" s="187"/>
      <c r="E159" s="168">
        <f t="shared" si="14"/>
        <v>0</v>
      </c>
      <c r="F159" s="205" t="str">
        <f t="shared" si="16"/>
        <v xml:space="preserve"> </v>
      </c>
      <c r="G159" s="15"/>
      <c r="H159" s="15"/>
    </row>
    <row r="160" spans="1:18" x14ac:dyDescent="0.35">
      <c r="A160" s="205" t="str">
        <f t="shared" si="15"/>
        <v xml:space="preserve"> </v>
      </c>
      <c r="B160" s="186"/>
      <c r="C160" s="187"/>
      <c r="D160" s="187"/>
      <c r="E160" s="168">
        <f t="shared" si="14"/>
        <v>0</v>
      </c>
      <c r="F160" s="205" t="str">
        <f t="shared" si="16"/>
        <v xml:space="preserve"> </v>
      </c>
      <c r="G160" s="15"/>
      <c r="H160" s="15"/>
    </row>
    <row r="161" spans="1:8" x14ac:dyDescent="0.35">
      <c r="A161" s="205" t="str">
        <f t="shared" si="15"/>
        <v xml:space="preserve"> </v>
      </c>
      <c r="B161" s="186"/>
      <c r="C161" s="187"/>
      <c r="D161" s="187"/>
      <c r="E161" s="168">
        <f t="shared" si="14"/>
        <v>0</v>
      </c>
      <c r="F161" s="205" t="str">
        <f t="shared" si="16"/>
        <v xml:space="preserve"> </v>
      </c>
      <c r="G161" s="15"/>
      <c r="H161" s="15"/>
    </row>
    <row r="162" spans="1:8" x14ac:dyDescent="0.35">
      <c r="A162" s="205" t="str">
        <f t="shared" si="15"/>
        <v xml:space="preserve"> </v>
      </c>
      <c r="B162" s="186"/>
      <c r="C162" s="187"/>
      <c r="D162" s="187"/>
      <c r="E162" s="168">
        <f t="shared" si="14"/>
        <v>0</v>
      </c>
      <c r="F162" s="205" t="str">
        <f t="shared" si="16"/>
        <v xml:space="preserve"> </v>
      </c>
      <c r="G162" s="15"/>
      <c r="H162" s="15"/>
    </row>
    <row r="163" spans="1:8" x14ac:dyDescent="0.35">
      <c r="A163" s="205" t="str">
        <f t="shared" si="15"/>
        <v xml:space="preserve"> </v>
      </c>
      <c r="B163" s="186"/>
      <c r="C163" s="187"/>
      <c r="D163" s="187"/>
      <c r="E163" s="168">
        <f t="shared" si="14"/>
        <v>0</v>
      </c>
      <c r="F163" s="205" t="str">
        <f t="shared" si="16"/>
        <v xml:space="preserve"> </v>
      </c>
      <c r="G163" s="15"/>
      <c r="H163" s="15"/>
    </row>
    <row r="164" spans="1:8" ht="108.6" thickBot="1" x14ac:dyDescent="0.4">
      <c r="A164" s="190" t="s">
        <v>146</v>
      </c>
      <c r="B164" s="191"/>
      <c r="C164" s="82"/>
      <c r="D164" s="82"/>
      <c r="E164" s="168">
        <f t="shared" si="14"/>
        <v>0</v>
      </c>
      <c r="F164" s="205" t="str">
        <f>IF(+F110=0," ",F110)</f>
        <v xml:space="preserve"> </v>
      </c>
      <c r="G164" s="15"/>
      <c r="H164" s="15"/>
    </row>
    <row r="165" spans="1:8" ht="18.600000000000001" thickBot="1" x14ac:dyDescent="0.4">
      <c r="A165" s="233" t="s">
        <v>143</v>
      </c>
      <c r="B165" s="229"/>
      <c r="C165" s="229"/>
      <c r="D165" s="234"/>
      <c r="E165" s="173">
        <f>SUM(E153:E164)</f>
        <v>0</v>
      </c>
      <c r="F165" s="113"/>
      <c r="G165" s="15"/>
      <c r="H165" s="15"/>
    </row>
    <row r="166" spans="1:8" x14ac:dyDescent="0.35">
      <c r="A166" s="106"/>
      <c r="B166" s="69"/>
      <c r="C166" s="69"/>
      <c r="D166" s="69"/>
      <c r="E166" s="69"/>
      <c r="F166" s="73"/>
      <c r="G166" s="15"/>
      <c r="H166" s="15"/>
    </row>
    <row r="167" spans="1:8" x14ac:dyDescent="0.35">
      <c r="A167" s="192" t="s">
        <v>145</v>
      </c>
      <c r="B167" s="193"/>
      <c r="C167" s="193"/>
      <c r="D167" s="193"/>
      <c r="E167" s="193"/>
      <c r="F167" s="194"/>
      <c r="G167" s="15"/>
      <c r="H167" s="15"/>
    </row>
    <row r="168" spans="1:8" ht="54" x14ac:dyDescent="0.35">
      <c r="A168" s="117"/>
      <c r="B168" s="118" t="s">
        <v>12</v>
      </c>
      <c r="C168" s="119" t="s">
        <v>110</v>
      </c>
      <c r="D168" s="82"/>
      <c r="E168" s="119" t="s">
        <v>14</v>
      </c>
      <c r="F168" s="120" t="s">
        <v>15</v>
      </c>
      <c r="G168" s="15"/>
      <c r="H168" s="15"/>
    </row>
    <row r="169" spans="1:8" x14ac:dyDescent="0.35">
      <c r="A169" s="97" t="s">
        <v>16</v>
      </c>
      <c r="B169" s="195"/>
      <c r="C169" s="196"/>
      <c r="D169" s="82"/>
      <c r="E169" s="168">
        <f t="shared" ref="E169:E180" si="17">+E115+E70+E25</f>
        <v>0</v>
      </c>
      <c r="F169" s="205" t="str">
        <f t="shared" ref="F169:F180" si="18">IF(+F115=0," ",F115)</f>
        <v xml:space="preserve"> </v>
      </c>
      <c r="G169" s="15"/>
      <c r="H169" s="15"/>
    </row>
    <row r="170" spans="1:8" x14ac:dyDescent="0.35">
      <c r="A170" s="97" t="s">
        <v>17</v>
      </c>
      <c r="B170" s="197"/>
      <c r="C170" s="198"/>
      <c r="D170" s="82"/>
      <c r="E170" s="168">
        <f t="shared" si="17"/>
        <v>0</v>
      </c>
      <c r="F170" s="205" t="str">
        <f t="shared" si="18"/>
        <v xml:space="preserve"> </v>
      </c>
      <c r="G170" s="15"/>
      <c r="H170" s="15"/>
    </row>
    <row r="171" spans="1:8" x14ac:dyDescent="0.35">
      <c r="A171" s="97" t="s">
        <v>18</v>
      </c>
      <c r="B171" s="197"/>
      <c r="C171" s="198"/>
      <c r="D171" s="82"/>
      <c r="E171" s="168">
        <f t="shared" si="17"/>
        <v>0</v>
      </c>
      <c r="F171" s="205" t="str">
        <f t="shared" si="18"/>
        <v xml:space="preserve"> </v>
      </c>
      <c r="G171" s="15"/>
      <c r="H171" s="15"/>
    </row>
    <row r="172" spans="1:8" x14ac:dyDescent="0.35">
      <c r="A172" s="97" t="s">
        <v>19</v>
      </c>
      <c r="B172" s="197"/>
      <c r="C172" s="198"/>
      <c r="D172" s="82"/>
      <c r="E172" s="168">
        <f t="shared" si="17"/>
        <v>0</v>
      </c>
      <c r="F172" s="205" t="str">
        <f t="shared" si="18"/>
        <v xml:space="preserve"> </v>
      </c>
      <c r="G172" s="15"/>
      <c r="H172" s="15"/>
    </row>
    <row r="173" spans="1:8" x14ac:dyDescent="0.35">
      <c r="A173" s="97" t="s">
        <v>20</v>
      </c>
      <c r="B173" s="197"/>
      <c r="C173" s="198"/>
      <c r="D173" s="82"/>
      <c r="E173" s="168">
        <f t="shared" si="17"/>
        <v>0</v>
      </c>
      <c r="F173" s="205" t="str">
        <f t="shared" si="18"/>
        <v xml:space="preserve"> </v>
      </c>
      <c r="G173" s="15"/>
      <c r="H173" s="15"/>
    </row>
    <row r="174" spans="1:8" x14ac:dyDescent="0.35">
      <c r="A174" s="97" t="s">
        <v>21</v>
      </c>
      <c r="B174" s="197"/>
      <c r="C174" s="198"/>
      <c r="D174" s="82"/>
      <c r="E174" s="168">
        <f t="shared" si="17"/>
        <v>0</v>
      </c>
      <c r="F174" s="205" t="str">
        <f t="shared" si="18"/>
        <v xml:space="preserve"> </v>
      </c>
    </row>
    <row r="175" spans="1:8" x14ac:dyDescent="0.35">
      <c r="A175" s="97" t="s">
        <v>22</v>
      </c>
      <c r="B175" s="197"/>
      <c r="C175" s="198"/>
      <c r="D175" s="82"/>
      <c r="E175" s="168">
        <f t="shared" si="17"/>
        <v>0</v>
      </c>
      <c r="F175" s="205" t="str">
        <f t="shared" si="18"/>
        <v xml:space="preserve"> </v>
      </c>
    </row>
    <row r="176" spans="1:8" x14ac:dyDescent="0.35">
      <c r="A176" s="97" t="s">
        <v>23</v>
      </c>
      <c r="B176" s="197"/>
      <c r="C176" s="198"/>
      <c r="D176" s="82"/>
      <c r="E176" s="168">
        <f t="shared" si="17"/>
        <v>0</v>
      </c>
      <c r="F176" s="205" t="str">
        <f t="shared" si="18"/>
        <v xml:space="preserve"> </v>
      </c>
    </row>
    <row r="177" spans="1:6" x14ac:dyDescent="0.35">
      <c r="A177" s="97" t="s">
        <v>24</v>
      </c>
      <c r="B177" s="197"/>
      <c r="C177" s="198"/>
      <c r="D177" s="82"/>
      <c r="E177" s="168">
        <f t="shared" si="17"/>
        <v>0</v>
      </c>
      <c r="F177" s="205" t="str">
        <f t="shared" si="18"/>
        <v xml:space="preserve"> </v>
      </c>
    </row>
    <row r="178" spans="1:6" x14ac:dyDescent="0.35">
      <c r="A178" s="97" t="s">
        <v>25</v>
      </c>
      <c r="B178" s="197"/>
      <c r="C178" s="198"/>
      <c r="D178" s="82"/>
      <c r="E178" s="168">
        <f t="shared" si="17"/>
        <v>0</v>
      </c>
      <c r="F178" s="205" t="str">
        <f t="shared" si="18"/>
        <v xml:space="preserve"> </v>
      </c>
    </row>
    <row r="179" spans="1:6" x14ac:dyDescent="0.35">
      <c r="A179" s="97" t="s">
        <v>26</v>
      </c>
      <c r="B179" s="197"/>
      <c r="C179" s="198"/>
      <c r="D179" s="82"/>
      <c r="E179" s="168">
        <f t="shared" si="17"/>
        <v>0</v>
      </c>
      <c r="F179" s="205" t="str">
        <f t="shared" si="18"/>
        <v xml:space="preserve"> </v>
      </c>
    </row>
    <row r="180" spans="1:6" x14ac:dyDescent="0.35">
      <c r="A180" s="98" t="s">
        <v>27</v>
      </c>
      <c r="B180" s="197"/>
      <c r="C180" s="198"/>
      <c r="D180" s="82"/>
      <c r="E180" s="168">
        <f t="shared" si="17"/>
        <v>0</v>
      </c>
      <c r="F180" s="205" t="str">
        <f t="shared" si="18"/>
        <v xml:space="preserve"> </v>
      </c>
    </row>
    <row r="181" spans="1:6" x14ac:dyDescent="0.35">
      <c r="A181" s="121" t="s">
        <v>28</v>
      </c>
      <c r="B181" s="82"/>
      <c r="C181" s="82"/>
      <c r="D181" s="82"/>
      <c r="E181" s="171"/>
      <c r="F181" s="122"/>
    </row>
    <row r="182" spans="1:6" x14ac:dyDescent="0.35">
      <c r="A182" s="205" t="str">
        <f t="shared" ref="A182:A186" si="19">IF(+A128=0," ",A128)</f>
        <v xml:space="preserve"> </v>
      </c>
      <c r="B182" s="197"/>
      <c r="C182" s="198"/>
      <c r="D182" s="82"/>
      <c r="E182" s="168">
        <f>+E128+E83+E38</f>
        <v>0</v>
      </c>
      <c r="F182" s="205" t="str">
        <f t="shared" ref="F182:F186" si="20">IF(+F128=0," ",F128)</f>
        <v xml:space="preserve"> </v>
      </c>
    </row>
    <row r="183" spans="1:6" x14ac:dyDescent="0.35">
      <c r="A183" s="205" t="str">
        <f t="shared" si="19"/>
        <v xml:space="preserve"> </v>
      </c>
      <c r="B183" s="197"/>
      <c r="C183" s="198"/>
      <c r="D183" s="82"/>
      <c r="E183" s="168">
        <f>+E129+E84+E39</f>
        <v>0</v>
      </c>
      <c r="F183" s="205" t="str">
        <f t="shared" si="20"/>
        <v xml:space="preserve"> </v>
      </c>
    </row>
    <row r="184" spans="1:6" x14ac:dyDescent="0.35">
      <c r="A184" s="205" t="str">
        <f t="shared" si="19"/>
        <v xml:space="preserve"> </v>
      </c>
      <c r="B184" s="197"/>
      <c r="C184" s="198"/>
      <c r="D184" s="82"/>
      <c r="E184" s="168">
        <f>+E130+E85+E40</f>
        <v>0</v>
      </c>
      <c r="F184" s="205" t="str">
        <f t="shared" si="20"/>
        <v xml:space="preserve"> </v>
      </c>
    </row>
    <row r="185" spans="1:6" x14ac:dyDescent="0.35">
      <c r="A185" s="205" t="str">
        <f t="shared" si="19"/>
        <v xml:space="preserve"> </v>
      </c>
      <c r="B185" s="197"/>
      <c r="C185" s="198"/>
      <c r="D185" s="82"/>
      <c r="E185" s="168">
        <f>+E131+E86+E41</f>
        <v>0</v>
      </c>
      <c r="F185" s="205" t="str">
        <f t="shared" si="20"/>
        <v xml:space="preserve"> </v>
      </c>
    </row>
    <row r="186" spans="1:6" ht="18.600000000000001" thickBot="1" x14ac:dyDescent="0.4">
      <c r="A186" s="205" t="str">
        <f t="shared" si="19"/>
        <v xml:space="preserve"> </v>
      </c>
      <c r="B186" s="199"/>
      <c r="C186" s="200"/>
      <c r="D186" s="82"/>
      <c r="E186" s="168">
        <f>+E132+E87+E42</f>
        <v>0</v>
      </c>
      <c r="F186" s="205" t="str">
        <f t="shared" si="20"/>
        <v xml:space="preserve"> </v>
      </c>
    </row>
    <row r="187" spans="1:6" ht="18.600000000000001" thickBot="1" x14ac:dyDescent="0.4">
      <c r="A187" s="233" t="s">
        <v>141</v>
      </c>
      <c r="B187" s="229"/>
      <c r="C187" s="229"/>
      <c r="D187" s="234"/>
      <c r="E187" s="174">
        <f>SUM(E169:E186)</f>
        <v>0</v>
      </c>
      <c r="F187" s="70"/>
    </row>
    <row r="188" spans="1:6" ht="18.600000000000001" thickBot="1" x14ac:dyDescent="0.4">
      <c r="A188" s="123"/>
      <c r="B188" s="69"/>
      <c r="C188" s="69"/>
      <c r="D188" s="69"/>
      <c r="E188" s="69"/>
      <c r="F188" s="70"/>
    </row>
    <row r="189" spans="1:6" ht="18.600000000000001" thickBot="1" x14ac:dyDescent="0.4">
      <c r="A189" s="150" t="s">
        <v>140</v>
      </c>
      <c r="B189" s="201"/>
      <c r="C189" s="151"/>
      <c r="D189" s="152"/>
      <c r="E189" s="172">
        <f>+E135+E90+E45</f>
        <v>0</v>
      </c>
      <c r="F189" s="70"/>
    </row>
    <row r="190" spans="1:6" ht="18.600000000000001" thickBot="1" x14ac:dyDescent="0.4">
      <c r="A190" s="100"/>
      <c r="B190" s="69"/>
      <c r="C190" s="69"/>
      <c r="D190" s="69"/>
      <c r="E190" s="207" t="e">
        <f>+E189/(E187+E165)</f>
        <v>#DIV/0!</v>
      </c>
      <c r="F190" s="70"/>
    </row>
    <row r="191" spans="1:6" ht="18.600000000000001" thickBot="1" x14ac:dyDescent="0.4">
      <c r="A191" s="230" t="s">
        <v>142</v>
      </c>
      <c r="B191" s="231"/>
      <c r="C191" s="231"/>
      <c r="D191" s="232"/>
      <c r="E191" s="172">
        <f>+E137+E92+E47</f>
        <v>0</v>
      </c>
      <c r="F191" s="70"/>
    </row>
    <row r="192" spans="1:6" ht="18.600000000000001" thickBot="1" x14ac:dyDescent="0.4">
      <c r="A192" s="123"/>
      <c r="B192" s="69"/>
      <c r="C192" s="69"/>
      <c r="D192" s="69"/>
      <c r="E192" s="69"/>
      <c r="F192" s="70"/>
    </row>
    <row r="193" spans="1:6" ht="18.600000000000001" thickBot="1" x14ac:dyDescent="0.4">
      <c r="A193" s="233" t="s">
        <v>105</v>
      </c>
      <c r="B193" s="229"/>
      <c r="C193" s="229"/>
      <c r="D193" s="234"/>
      <c r="E193" s="174">
        <f>+E139+E94+E48</f>
        <v>0</v>
      </c>
      <c r="F193" s="70"/>
    </row>
    <row r="194" spans="1:6" x14ac:dyDescent="0.35">
      <c r="A194" s="225" t="s">
        <v>119</v>
      </c>
      <c r="B194" s="226"/>
      <c r="C194" s="226"/>
      <c r="D194" s="226"/>
      <c r="E194" s="226"/>
      <c r="F194" s="227"/>
    </row>
    <row r="195" spans="1:6" x14ac:dyDescent="0.35">
      <c r="A195" s="222" t="s">
        <v>164</v>
      </c>
      <c r="B195" s="223"/>
      <c r="C195" s="223"/>
      <c r="D195" s="223"/>
      <c r="E195" s="223"/>
      <c r="F195" s="224"/>
    </row>
    <row r="196" spans="1:6" x14ac:dyDescent="0.35">
      <c r="A196" s="127" t="s">
        <v>99</v>
      </c>
      <c r="B196" s="102"/>
      <c r="C196" s="102"/>
      <c r="D196" s="102"/>
      <c r="E196" s="102"/>
      <c r="F196" s="73"/>
    </row>
  </sheetData>
  <sheetProtection algorithmName="SHA-512" hashValue="yi1r8pO2G13JlVDFPK6akH1V3jOabJ214ryO7e6zYStI70AaaSCQTwAdManue7jzbr9ShJ9nfWekKllr/DBqcg==" saltValue="Lbb0mzrwB7QPkJDf1Ecirw==" spinCount="100000" sheet="1" objects="1" scenarios="1" selectLockedCells="1"/>
  <mergeCells count="22">
    <mergeCell ref="A191:D191"/>
    <mergeCell ref="A193:D193"/>
    <mergeCell ref="A145:F145"/>
    <mergeCell ref="A194:F194"/>
    <mergeCell ref="A195:F195"/>
    <mergeCell ref="A165:D165"/>
    <mergeCell ref="A187:D187"/>
    <mergeCell ref="A147:F147"/>
    <mergeCell ref="A146:F146"/>
    <mergeCell ref="A143:F143"/>
    <mergeCell ref="A142:F142"/>
    <mergeCell ref="A21:D21"/>
    <mergeCell ref="A43:D43"/>
    <mergeCell ref="A139:D139"/>
    <mergeCell ref="A88:D88"/>
    <mergeCell ref="A66:D66"/>
    <mergeCell ref="A47:D47"/>
    <mergeCell ref="A92:D92"/>
    <mergeCell ref="A111:D111"/>
    <mergeCell ref="A133:D133"/>
    <mergeCell ref="A137:D137"/>
    <mergeCell ref="A141:F141"/>
  </mergeCells>
  <conditionalFormatting sqref="B9:B19">
    <cfRule type="cellIs" dxfId="21" priority="19" operator="lessThan">
      <formula>16.9</formula>
    </cfRule>
  </conditionalFormatting>
  <conditionalFormatting sqref="B54:B64">
    <cfRule type="cellIs" dxfId="20" priority="25" operator="lessThan">
      <formula>16.9</formula>
    </cfRule>
  </conditionalFormatting>
  <conditionalFormatting sqref="B99:B109">
    <cfRule type="cellIs" dxfId="19" priority="15" operator="lessThan">
      <formula>16.9</formula>
    </cfRule>
  </conditionalFormatting>
  <conditionalFormatting sqref="B153:B163">
    <cfRule type="cellIs" dxfId="18" priority="5" operator="lessThan">
      <formula>16.9</formula>
    </cfRule>
  </conditionalFormatting>
  <conditionalFormatting sqref="C9:C19">
    <cfRule type="cellIs" dxfId="17" priority="18" operator="greaterThan">
      <formula>40</formula>
    </cfRule>
  </conditionalFormatting>
  <conditionalFormatting sqref="C25:C42">
    <cfRule type="cellIs" dxfId="16" priority="17" operator="greaterThan">
      <formula>12</formula>
    </cfRule>
  </conditionalFormatting>
  <conditionalFormatting sqref="C54:C64">
    <cfRule type="cellIs" dxfId="15" priority="24" operator="greaterThan">
      <formula>40</formula>
    </cfRule>
  </conditionalFormatting>
  <conditionalFormatting sqref="C70:C87">
    <cfRule type="cellIs" dxfId="14" priority="16" operator="greaterThan">
      <formula>12</formula>
    </cfRule>
  </conditionalFormatting>
  <conditionalFormatting sqref="C99:C109">
    <cfRule type="cellIs" dxfId="13" priority="14" operator="greaterThan">
      <formula>40</formula>
    </cfRule>
  </conditionalFormatting>
  <conditionalFormatting sqref="C115:C132">
    <cfRule type="cellIs" dxfId="12" priority="12" operator="greaterThan">
      <formula>12</formula>
    </cfRule>
  </conditionalFormatting>
  <conditionalFormatting sqref="C153:C163">
    <cfRule type="cellIs" dxfId="11" priority="4" operator="greaterThan">
      <formula>40</formula>
    </cfRule>
  </conditionalFormatting>
  <conditionalFormatting sqref="C169:C186">
    <cfRule type="cellIs" dxfId="10" priority="2" operator="greaterThan">
      <formula>12</formula>
    </cfRule>
  </conditionalFormatting>
  <conditionalFormatting sqref="D9:D19">
    <cfRule type="cellIs" dxfId="9" priority="22" operator="greaterThan">
      <formula>52</formula>
    </cfRule>
  </conditionalFormatting>
  <conditionalFormatting sqref="D54:D64">
    <cfRule type="cellIs" dxfId="8" priority="20" operator="greaterThan">
      <formula>52</formula>
    </cfRule>
  </conditionalFormatting>
  <conditionalFormatting sqref="D99:D109">
    <cfRule type="cellIs" dxfId="7" priority="13" operator="greaterThan">
      <formula>52</formula>
    </cfRule>
  </conditionalFormatting>
  <conditionalFormatting sqref="D153:D163">
    <cfRule type="cellIs" dxfId="6" priority="3" operator="greaterThan">
      <formula>52</formula>
    </cfRule>
  </conditionalFormatting>
  <conditionalFormatting sqref="E47">
    <cfRule type="cellIs" dxfId="5" priority="9" operator="lessThan">
      <formula>50000</formula>
    </cfRule>
  </conditionalFormatting>
  <conditionalFormatting sqref="E92">
    <cfRule type="cellIs" dxfId="4" priority="8" operator="lessThan">
      <formula>50000</formula>
    </cfRule>
  </conditionalFormatting>
  <conditionalFormatting sqref="E137">
    <cfRule type="cellIs" dxfId="3" priority="7" operator="lessThan">
      <formula>50000</formula>
    </cfRule>
  </conditionalFormatting>
  <conditionalFormatting sqref="E139">
    <cfRule type="cellIs" dxfId="2" priority="21" operator="lessThan">
      <formula>150000</formula>
    </cfRule>
  </conditionalFormatting>
  <conditionalFormatting sqref="E191">
    <cfRule type="cellIs" dxfId="1" priority="1" operator="lessThan">
      <formula>50000</formula>
    </cfRule>
  </conditionalFormatting>
  <conditionalFormatting sqref="E193">
    <cfRule type="cellIs" dxfId="0" priority="6" operator="lessThan">
      <formula>150000</formula>
    </cfRule>
  </conditionalFormatting>
  <pageMargins left="0.5" right="0.5" top="0.5" bottom="0.75" header="0.3" footer="0.3"/>
  <pageSetup scale="56" fitToHeight="0" orientation="portrait" r:id="rId1"/>
  <headerFooter>
    <oddHeader>&amp;C&amp;"-,Bold"&amp;14Year 3 Care First Community Investment Budget Form</oddHeader>
    <oddFooter>&amp;R&amp;P</oddFooter>
  </headerFooter>
  <rowBreaks count="3" manualBreakCount="3">
    <brk id="48" max="5" man="1"/>
    <brk id="93" max="5" man="1"/>
    <brk id="145" max="16383" man="1"/>
  </rowBreaks>
  <ignoredErrors>
    <ignoredError sqref="E45" unlockedFormula="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D64C6D0-E874-41E5-B2A0-FDA139ADBCCC}">
          <x14:formula1>
            <xm:f>'Program Areas'!$B$3:$B$27</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4"/>
  <sheetViews>
    <sheetView zoomScale="120" zoomScaleNormal="120" workbookViewId="0"/>
  </sheetViews>
  <sheetFormatPr defaultRowHeight="14.4" x14ac:dyDescent="0.3"/>
  <sheetData>
    <row r="1" spans="1:5" x14ac:dyDescent="0.3">
      <c r="A1" s="9" t="s">
        <v>84</v>
      </c>
    </row>
    <row r="2" spans="1:5" x14ac:dyDescent="0.3">
      <c r="A2" s="8" t="s">
        <v>39</v>
      </c>
    </row>
    <row r="3" spans="1:5" x14ac:dyDescent="0.3">
      <c r="A3" s="8" t="s">
        <v>40</v>
      </c>
    </row>
    <row r="4" spans="1:5" x14ac:dyDescent="0.3">
      <c r="A4" s="3"/>
    </row>
    <row r="5" spans="1:5" x14ac:dyDescent="0.3">
      <c r="A5" s="9" t="s">
        <v>111</v>
      </c>
    </row>
    <row r="6" spans="1:5" x14ac:dyDescent="0.3">
      <c r="A6" s="8" t="s">
        <v>112</v>
      </c>
    </row>
    <row r="7" spans="1:5" x14ac:dyDescent="0.3">
      <c r="A7" s="11" t="s">
        <v>41</v>
      </c>
    </row>
    <row r="8" spans="1:5" x14ac:dyDescent="0.3">
      <c r="A8" s="11" t="s">
        <v>42</v>
      </c>
    </row>
    <row r="9" spans="1:5" x14ac:dyDescent="0.3">
      <c r="A9" s="11"/>
    </row>
    <row r="10" spans="1:5" x14ac:dyDescent="0.3">
      <c r="A10" s="9" t="s">
        <v>192</v>
      </c>
    </row>
    <row r="11" spans="1:5" x14ac:dyDescent="0.3">
      <c r="A11" s="11" t="s">
        <v>148</v>
      </c>
    </row>
    <row r="12" spans="1:5" x14ac:dyDescent="0.3">
      <c r="A12" s="11" t="s">
        <v>149</v>
      </c>
    </row>
    <row r="13" spans="1:5" x14ac:dyDescent="0.3">
      <c r="A13" s="11" t="s">
        <v>150</v>
      </c>
    </row>
    <row r="14" spans="1:5" x14ac:dyDescent="0.3">
      <c r="A14" s="202" t="s">
        <v>151</v>
      </c>
      <c r="B14" s="128"/>
      <c r="C14" s="128"/>
      <c r="D14" s="128"/>
      <c r="E14" s="128"/>
    </row>
    <row r="15" spans="1:5" x14ac:dyDescent="0.3">
      <c r="A15" s="11"/>
    </row>
    <row r="16" spans="1:5" x14ac:dyDescent="0.3">
      <c r="A16" s="56" t="s">
        <v>113</v>
      </c>
    </row>
    <row r="17" spans="1:12" x14ac:dyDescent="0.3">
      <c r="A17" s="57" t="s">
        <v>114</v>
      </c>
    </row>
    <row r="18" spans="1:12" x14ac:dyDescent="0.3">
      <c r="A18" s="59" t="s">
        <v>115</v>
      </c>
    </row>
    <row r="19" spans="1:12" x14ac:dyDescent="0.3">
      <c r="A19" s="58" t="s">
        <v>116</v>
      </c>
    </row>
    <row r="20" spans="1:12" x14ac:dyDescent="0.3">
      <c r="A20" s="58" t="s">
        <v>193</v>
      </c>
    </row>
    <row r="21" spans="1:12" x14ac:dyDescent="0.3">
      <c r="A21" s="58"/>
    </row>
    <row r="22" spans="1:12" x14ac:dyDescent="0.3">
      <c r="A22" s="58" t="s">
        <v>120</v>
      </c>
    </row>
    <row r="23" spans="1:12" x14ac:dyDescent="0.3">
      <c r="A23" s="57" t="s">
        <v>121</v>
      </c>
    </row>
    <row r="24" spans="1:12" x14ac:dyDescent="0.3">
      <c r="A24" s="3"/>
    </row>
    <row r="25" spans="1:12" x14ac:dyDescent="0.3">
      <c r="A25" s="9" t="s">
        <v>117</v>
      </c>
    </row>
    <row r="26" spans="1:12" x14ac:dyDescent="0.3">
      <c r="A26" s="8" t="s">
        <v>43</v>
      </c>
    </row>
    <row r="27" spans="1:12" x14ac:dyDescent="0.3">
      <c r="A27" s="8" t="s">
        <v>44</v>
      </c>
    </row>
    <row r="28" spans="1:12" x14ac:dyDescent="0.3">
      <c r="A28" s="9" t="s">
        <v>45</v>
      </c>
    </row>
    <row r="29" spans="1:12" x14ac:dyDescent="0.3">
      <c r="A29" s="8" t="s">
        <v>46</v>
      </c>
      <c r="B29" s="7"/>
      <c r="C29" s="7"/>
      <c r="D29" s="7"/>
      <c r="E29" s="7"/>
      <c r="F29" s="7"/>
      <c r="G29" s="7"/>
      <c r="H29" s="7"/>
      <c r="I29" s="7"/>
      <c r="J29" s="7"/>
      <c r="K29" s="7"/>
      <c r="L29" s="7"/>
    </row>
    <row r="30" spans="1:12" x14ac:dyDescent="0.3">
      <c r="A30" s="3"/>
      <c r="B30" s="7"/>
      <c r="C30" s="7"/>
      <c r="D30" s="7"/>
      <c r="E30" s="7"/>
      <c r="F30" s="7"/>
      <c r="G30" s="7"/>
      <c r="H30" s="7"/>
      <c r="I30" s="7"/>
      <c r="J30" s="7"/>
      <c r="K30" s="7"/>
      <c r="L30" s="7"/>
    </row>
    <row r="31" spans="1:12" x14ac:dyDescent="0.3">
      <c r="A31" s="9" t="s">
        <v>47</v>
      </c>
      <c r="B31" s="7"/>
      <c r="C31" s="7"/>
      <c r="D31" s="7"/>
      <c r="E31" s="7"/>
      <c r="F31" s="7"/>
      <c r="G31" s="7"/>
      <c r="H31" s="7"/>
      <c r="I31" s="7"/>
      <c r="J31" s="7"/>
      <c r="K31" s="7"/>
      <c r="L31" s="7"/>
    </row>
    <row r="32" spans="1:12" s="1" customFormat="1" x14ac:dyDescent="0.3">
      <c r="A32" s="10" t="s">
        <v>48</v>
      </c>
      <c r="B32" s="7"/>
      <c r="C32" s="7"/>
      <c r="D32" s="7"/>
      <c r="E32" s="7"/>
      <c r="F32" s="7"/>
      <c r="G32" s="7"/>
      <c r="H32" s="7"/>
      <c r="I32" s="7"/>
    </row>
    <row r="33" spans="1:9" s="1" customFormat="1" x14ac:dyDescent="0.3">
      <c r="A33" s="8" t="s">
        <v>122</v>
      </c>
      <c r="B33" s="5"/>
      <c r="C33" s="5"/>
      <c r="D33" s="5"/>
      <c r="E33" s="5"/>
      <c r="F33" s="5"/>
      <c r="G33" s="5"/>
      <c r="H33" s="5"/>
      <c r="I33" s="5"/>
    </row>
    <row r="34" spans="1:9" s="1" customFormat="1" x14ac:dyDescent="0.3">
      <c r="A34" s="8" t="s">
        <v>49</v>
      </c>
      <c r="B34" s="5"/>
      <c r="C34" s="5"/>
      <c r="D34" s="5"/>
      <c r="E34" s="5"/>
      <c r="F34" s="5"/>
      <c r="G34" s="5"/>
      <c r="H34" s="5"/>
      <c r="I34" s="5"/>
    </row>
    <row r="35" spans="1:9" x14ac:dyDescent="0.3">
      <c r="A35" s="8" t="s">
        <v>123</v>
      </c>
    </row>
    <row r="36" spans="1:9" x14ac:dyDescent="0.3">
      <c r="A36" s="8" t="s">
        <v>50</v>
      </c>
    </row>
    <row r="38" spans="1:9" x14ac:dyDescent="0.3">
      <c r="A38" s="9" t="s">
        <v>124</v>
      </c>
    </row>
    <row r="39" spans="1:9" x14ac:dyDescent="0.3">
      <c r="A39" s="11" t="s">
        <v>125</v>
      </c>
    </row>
    <row r="40" spans="1:9" x14ac:dyDescent="0.3">
      <c r="A40" s="9" t="s">
        <v>51</v>
      </c>
    </row>
    <row r="41" spans="1:9" x14ac:dyDescent="0.3">
      <c r="A41" s="8" t="s">
        <v>89</v>
      </c>
      <c r="F41" s="128"/>
      <c r="G41" s="128"/>
      <c r="H41" s="128"/>
    </row>
    <row r="42" spans="1:9" s="1" customFormat="1" x14ac:dyDescent="0.3">
      <c r="A42" s="2"/>
    </row>
    <row r="43" spans="1:9" s="1" customFormat="1" x14ac:dyDescent="0.3">
      <c r="A43" s="9" t="s">
        <v>126</v>
      </c>
    </row>
    <row r="44" spans="1:9" s="1" customFormat="1" x14ac:dyDescent="0.3">
      <c r="A44" s="8" t="s">
        <v>127</v>
      </c>
    </row>
    <row r="45" spans="1:9" s="1" customFormat="1" x14ac:dyDescent="0.3">
      <c r="A45" s="10" t="s">
        <v>128</v>
      </c>
    </row>
    <row r="46" spans="1:9" s="1" customFormat="1" x14ac:dyDescent="0.3">
      <c r="A46" s="8" t="s">
        <v>52</v>
      </c>
    </row>
    <row r="47" spans="1:9" s="1" customFormat="1" x14ac:dyDescent="0.3">
      <c r="A47"/>
    </row>
    <row r="48" spans="1:9" ht="13.95" customHeight="1" x14ac:dyDescent="0.3">
      <c r="A48" s="10" t="s">
        <v>53</v>
      </c>
    </row>
    <row r="49" spans="1:1" x14ac:dyDescent="0.3">
      <c r="A49" s="3"/>
    </row>
    <row r="50" spans="1:1" x14ac:dyDescent="0.3">
      <c r="A50" s="11" t="s">
        <v>54</v>
      </c>
    </row>
    <row r="51" spans="1:1" x14ac:dyDescent="0.3">
      <c r="A51" s="8" t="s">
        <v>55</v>
      </c>
    </row>
    <row r="52" spans="1:1" x14ac:dyDescent="0.3">
      <c r="A52" s="8" t="s">
        <v>56</v>
      </c>
    </row>
    <row r="53" spans="1:1" s="1" customFormat="1" x14ac:dyDescent="0.3">
      <c r="A53" s="2"/>
    </row>
    <row r="54" spans="1:1" s="1" customFormat="1" x14ac:dyDescent="0.3">
      <c r="A54" s="9" t="s">
        <v>129</v>
      </c>
    </row>
    <row r="55" spans="1:1" x14ac:dyDescent="0.3">
      <c r="A55" s="8" t="s">
        <v>57</v>
      </c>
    </row>
    <row r="56" spans="1:1" x14ac:dyDescent="0.3">
      <c r="A56" s="8" t="s">
        <v>58</v>
      </c>
    </row>
    <row r="57" spans="1:1" x14ac:dyDescent="0.3">
      <c r="A57" s="9" t="s">
        <v>59</v>
      </c>
    </row>
    <row r="58" spans="1:1" x14ac:dyDescent="0.3">
      <c r="A58" s="8" t="s">
        <v>60</v>
      </c>
    </row>
    <row r="59" spans="1:1" x14ac:dyDescent="0.3">
      <c r="A59" s="8" t="s">
        <v>130</v>
      </c>
    </row>
    <row r="60" spans="1:1" x14ac:dyDescent="0.3">
      <c r="A60" s="8" t="s">
        <v>161</v>
      </c>
    </row>
    <row r="61" spans="1:1" x14ac:dyDescent="0.3">
      <c r="A61" s="8" t="s">
        <v>87</v>
      </c>
    </row>
    <row r="63" spans="1:1" x14ac:dyDescent="0.3">
      <c r="A63" s="9" t="s">
        <v>61</v>
      </c>
    </row>
    <row r="64" spans="1:1" x14ac:dyDescent="0.3">
      <c r="A64" s="8" t="s">
        <v>62</v>
      </c>
    </row>
    <row r="65" spans="1:1" x14ac:dyDescent="0.3">
      <c r="A65" s="8" t="s">
        <v>63</v>
      </c>
    </row>
    <row r="66" spans="1:1" x14ac:dyDescent="0.3">
      <c r="A66" s="8" t="s">
        <v>131</v>
      </c>
    </row>
    <row r="68" spans="1:1" x14ac:dyDescent="0.3">
      <c r="A68" s="10" t="s">
        <v>64</v>
      </c>
    </row>
    <row r="69" spans="1:1" x14ac:dyDescent="0.3">
      <c r="A69" s="10" t="s">
        <v>65</v>
      </c>
    </row>
    <row r="70" spans="1:1" x14ac:dyDescent="0.3">
      <c r="A70" s="8" t="s">
        <v>66</v>
      </c>
    </row>
    <row r="71" spans="1:1" x14ac:dyDescent="0.3">
      <c r="A71" s="8"/>
    </row>
    <row r="72" spans="1:1" x14ac:dyDescent="0.3">
      <c r="A72" s="8" t="s">
        <v>93</v>
      </c>
    </row>
    <row r="73" spans="1:1" x14ac:dyDescent="0.3">
      <c r="A73" s="8" t="s">
        <v>92</v>
      </c>
    </row>
    <row r="74" spans="1:1" x14ac:dyDescent="0.3">
      <c r="A74" s="8" t="s">
        <v>94</v>
      </c>
    </row>
    <row r="75" spans="1:1" x14ac:dyDescent="0.3">
      <c r="A75" s="8" t="s">
        <v>95</v>
      </c>
    </row>
    <row r="76" spans="1:1" x14ac:dyDescent="0.3">
      <c r="A76" s="8" t="s">
        <v>100</v>
      </c>
    </row>
    <row r="77" spans="1:1" x14ac:dyDescent="0.3">
      <c r="A77" s="8"/>
    </row>
    <row r="78" spans="1:1" x14ac:dyDescent="0.3">
      <c r="A78" s="10" t="s">
        <v>67</v>
      </c>
    </row>
    <row r="80" spans="1:1" x14ac:dyDescent="0.3">
      <c r="A80" s="11" t="s">
        <v>68</v>
      </c>
    </row>
    <row r="81" spans="1:1" x14ac:dyDescent="0.3">
      <c r="A81" s="8" t="s">
        <v>56</v>
      </c>
    </row>
    <row r="82" spans="1:1" x14ac:dyDescent="0.3">
      <c r="A82" s="8"/>
    </row>
    <row r="83" spans="1:1" x14ac:dyDescent="0.3">
      <c r="A83" s="8" t="s">
        <v>132</v>
      </c>
    </row>
    <row r="84" spans="1:1" x14ac:dyDescent="0.3">
      <c r="A84" s="8" t="s">
        <v>96</v>
      </c>
    </row>
    <row r="85" spans="1:1" x14ac:dyDescent="0.3">
      <c r="A85" s="8" t="s">
        <v>97</v>
      </c>
    </row>
    <row r="86" spans="1:1" x14ac:dyDescent="0.3">
      <c r="A86" s="8" t="s">
        <v>98</v>
      </c>
    </row>
    <row r="88" spans="1:1" x14ac:dyDescent="0.3">
      <c r="A88" s="9" t="s">
        <v>157</v>
      </c>
    </row>
    <row r="89" spans="1:1" x14ac:dyDescent="0.3">
      <c r="A89" s="11" t="s">
        <v>159</v>
      </c>
    </row>
    <row r="90" spans="1:1" x14ac:dyDescent="0.3">
      <c r="A90" s="203" t="s">
        <v>158</v>
      </c>
    </row>
    <row r="91" spans="1:1" x14ac:dyDescent="0.3">
      <c r="A91" s="11" t="s">
        <v>160</v>
      </c>
    </row>
    <row r="92" spans="1:1" x14ac:dyDescent="0.3">
      <c r="A92" s="11"/>
    </row>
    <row r="93" spans="1:1" x14ac:dyDescent="0.3">
      <c r="A93" s="8" t="s">
        <v>153</v>
      </c>
    </row>
    <row r="94" spans="1:1" x14ac:dyDescent="0.3">
      <c r="A94" s="8" t="s">
        <v>152</v>
      </c>
    </row>
    <row r="95" spans="1:1" x14ac:dyDescent="0.3">
      <c r="A95" s="8" t="s">
        <v>154</v>
      </c>
    </row>
    <row r="96" spans="1:1" x14ac:dyDescent="0.3">
      <c r="A96" s="8" t="s">
        <v>155</v>
      </c>
    </row>
    <row r="97" spans="1:1" x14ac:dyDescent="0.3">
      <c r="A97" s="8" t="s">
        <v>156</v>
      </c>
    </row>
    <row r="98" spans="1:1" x14ac:dyDescent="0.3">
      <c r="A98" s="8"/>
    </row>
    <row r="99" spans="1:1" x14ac:dyDescent="0.3">
      <c r="A99" s="12" t="s">
        <v>162</v>
      </c>
    </row>
    <row r="100" spans="1:1" x14ac:dyDescent="0.3">
      <c r="A100" s="13" t="s">
        <v>69</v>
      </c>
    </row>
    <row r="101" spans="1:1" x14ac:dyDescent="0.3">
      <c r="A101" s="13" t="s">
        <v>70</v>
      </c>
    </row>
    <row r="102" spans="1:1" s="1" customFormat="1" x14ac:dyDescent="0.3">
      <c r="A102" s="10" t="s">
        <v>71</v>
      </c>
    </row>
    <row r="103" spans="1:1" x14ac:dyDescent="0.3">
      <c r="A103" t="s">
        <v>72</v>
      </c>
    </row>
    <row r="104" spans="1:1" x14ac:dyDescent="0.3">
      <c r="A104" s="12" t="s">
        <v>133</v>
      </c>
    </row>
  </sheetData>
  <sheetProtection algorithmName="SHA-512" hashValue="MARLoDeFWnOCesrLKBgPTsB/dNWMlE6UiQDNVr6Zd0JnbvsERkvg05e/4wHXsgYFodCHyUOAusbkedY+NfqVXA==" saltValue="R1ulVqLJaVMbYiWQw/fvRA==" spinCount="100000" sheet="1" objects="1" scenarios="1" selectLockedCells="1"/>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5"/>
  <sheetViews>
    <sheetView zoomScaleNormal="100" workbookViewId="0"/>
  </sheetViews>
  <sheetFormatPr defaultRowHeight="14.4" x14ac:dyDescent="0.3"/>
  <cols>
    <col min="1" max="1" width="98.5546875" customWidth="1"/>
  </cols>
  <sheetData>
    <row r="1" spans="1:1" x14ac:dyDescent="0.3">
      <c r="A1" s="3" t="s">
        <v>73</v>
      </c>
    </row>
    <row r="2" spans="1:1" x14ac:dyDescent="0.3">
      <c r="A2" s="4" t="s">
        <v>134</v>
      </c>
    </row>
    <row r="4" spans="1:1" ht="43.2" x14ac:dyDescent="0.3">
      <c r="A4" s="6" t="s">
        <v>74</v>
      </c>
    </row>
    <row r="5" spans="1:1" x14ac:dyDescent="0.3">
      <c r="A5" t="s">
        <v>75</v>
      </c>
    </row>
    <row r="6" spans="1:1" x14ac:dyDescent="0.3">
      <c r="A6" t="s">
        <v>139</v>
      </c>
    </row>
    <row r="7" spans="1:1" x14ac:dyDescent="0.3">
      <c r="A7" t="s">
        <v>76</v>
      </c>
    </row>
    <row r="8" spans="1:1" x14ac:dyDescent="0.3">
      <c r="A8" t="s">
        <v>77</v>
      </c>
    </row>
    <row r="9" spans="1:1" x14ac:dyDescent="0.3">
      <c r="A9" t="s">
        <v>78</v>
      </c>
    </row>
    <row r="10" spans="1:1" x14ac:dyDescent="0.3">
      <c r="A10" t="s">
        <v>79</v>
      </c>
    </row>
    <row r="11" spans="1:1" x14ac:dyDescent="0.3">
      <c r="A11" t="s">
        <v>80</v>
      </c>
    </row>
    <row r="12" spans="1:1" x14ac:dyDescent="0.3">
      <c r="A12" t="s">
        <v>81</v>
      </c>
    </row>
    <row r="13" spans="1:1" x14ac:dyDescent="0.3">
      <c r="A13" t="s">
        <v>163</v>
      </c>
    </row>
    <row r="14" spans="1:1" x14ac:dyDescent="0.3">
      <c r="A14" t="s">
        <v>82</v>
      </c>
    </row>
    <row r="15" spans="1:1" x14ac:dyDescent="0.3">
      <c r="A15" t="s">
        <v>83</v>
      </c>
    </row>
  </sheetData>
  <sheetProtection algorithmName="SHA-512" hashValue="CLoMf4rPzSL9VWWs0o8WwufpW73MMtWvZ0jYiXyA/KmfWxrHDs9Q0etdGu8KrPyhAuxtPyEMpYjdMmlvEbGcHQ==" saltValue="b+lOgOVmzGFwOeiU/IsX4Q==" spinCount="100000" sheet="1" objects="1" scenarios="1" selectLockedCells="1"/>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9AB8E-C501-42E0-B32B-9A76208D73BA}">
  <dimension ref="B2:B27"/>
  <sheetViews>
    <sheetView workbookViewId="0"/>
  </sheetViews>
  <sheetFormatPr defaultRowHeight="14.4" x14ac:dyDescent="0.3"/>
  <cols>
    <col min="1" max="1" width="3.33203125" customWidth="1"/>
    <col min="2" max="2" width="95.5546875" bestFit="1" customWidth="1"/>
  </cols>
  <sheetData>
    <row r="2" spans="2:2" x14ac:dyDescent="0.3">
      <c r="B2" s="130" t="s">
        <v>102</v>
      </c>
    </row>
    <row r="3" spans="2:2" x14ac:dyDescent="0.3">
      <c r="B3" s="131" t="s">
        <v>165</v>
      </c>
    </row>
    <row r="4" spans="2:2" x14ac:dyDescent="0.3">
      <c r="B4" s="131" t="s">
        <v>166</v>
      </c>
    </row>
    <row r="5" spans="2:2" x14ac:dyDescent="0.3">
      <c r="B5" s="131" t="s">
        <v>167</v>
      </c>
    </row>
    <row r="6" spans="2:2" x14ac:dyDescent="0.3">
      <c r="B6" s="131" t="s">
        <v>168</v>
      </c>
    </row>
    <row r="7" spans="2:2" x14ac:dyDescent="0.3">
      <c r="B7" s="131" t="s">
        <v>169</v>
      </c>
    </row>
    <row r="8" spans="2:2" x14ac:dyDescent="0.3">
      <c r="B8" s="131" t="s">
        <v>170</v>
      </c>
    </row>
    <row r="9" spans="2:2" x14ac:dyDescent="0.3">
      <c r="B9" s="131" t="s">
        <v>171</v>
      </c>
    </row>
    <row r="10" spans="2:2" x14ac:dyDescent="0.3">
      <c r="B10" s="131" t="s">
        <v>172</v>
      </c>
    </row>
    <row r="11" spans="2:2" x14ac:dyDescent="0.3">
      <c r="B11" s="131" t="s">
        <v>173</v>
      </c>
    </row>
    <row r="12" spans="2:2" x14ac:dyDescent="0.3">
      <c r="B12" s="131" t="s">
        <v>174</v>
      </c>
    </row>
    <row r="13" spans="2:2" x14ac:dyDescent="0.3">
      <c r="B13" s="131" t="s">
        <v>175</v>
      </c>
    </row>
    <row r="14" spans="2:2" x14ac:dyDescent="0.3">
      <c r="B14" s="131" t="s">
        <v>176</v>
      </c>
    </row>
    <row r="15" spans="2:2" x14ac:dyDescent="0.3">
      <c r="B15" s="131" t="s">
        <v>177</v>
      </c>
    </row>
    <row r="16" spans="2:2" x14ac:dyDescent="0.3">
      <c r="B16" s="131" t="s">
        <v>178</v>
      </c>
    </row>
    <row r="17" spans="2:2" x14ac:dyDescent="0.3">
      <c r="B17" s="131" t="s">
        <v>179</v>
      </c>
    </row>
    <row r="18" spans="2:2" x14ac:dyDescent="0.3">
      <c r="B18" s="131" t="s">
        <v>180</v>
      </c>
    </row>
    <row r="19" spans="2:2" x14ac:dyDescent="0.3">
      <c r="B19" s="131" t="s">
        <v>181</v>
      </c>
    </row>
    <row r="20" spans="2:2" x14ac:dyDescent="0.3">
      <c r="B20" s="131" t="s">
        <v>182</v>
      </c>
    </row>
    <row r="21" spans="2:2" x14ac:dyDescent="0.3">
      <c r="B21" s="131" t="s">
        <v>183</v>
      </c>
    </row>
    <row r="22" spans="2:2" x14ac:dyDescent="0.3">
      <c r="B22" s="131" t="s">
        <v>184</v>
      </c>
    </row>
    <row r="23" spans="2:2" x14ac:dyDescent="0.3">
      <c r="B23" s="131" t="s">
        <v>185</v>
      </c>
    </row>
    <row r="24" spans="2:2" x14ac:dyDescent="0.3">
      <c r="B24" s="131" t="s">
        <v>186</v>
      </c>
    </row>
    <row r="25" spans="2:2" x14ac:dyDescent="0.3">
      <c r="B25" s="131" t="s">
        <v>187</v>
      </c>
    </row>
    <row r="26" spans="2:2" x14ac:dyDescent="0.3">
      <c r="B26" s="131" t="s">
        <v>188</v>
      </c>
    </row>
    <row r="27" spans="2:2" x14ac:dyDescent="0.3">
      <c r="B27" s="13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Budget Template</vt:lpstr>
      <vt:lpstr>Instructions</vt:lpstr>
      <vt:lpstr>Unall. Costs</vt:lpstr>
      <vt:lpstr>Program Areas</vt:lpstr>
      <vt:lpstr>'Budget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 Lewis</dc:creator>
  <cp:keywords/>
  <dc:description/>
  <cp:lastModifiedBy>Rebecca Gray</cp:lastModifiedBy>
  <cp:revision/>
  <cp:lastPrinted>2023-09-27T16:15:29Z</cp:lastPrinted>
  <dcterms:created xsi:type="dcterms:W3CDTF">2016-10-07T22:03:42Z</dcterms:created>
  <dcterms:modified xsi:type="dcterms:W3CDTF">2023-10-02T04:47:48Z</dcterms:modified>
  <cp:category/>
  <cp:contentStatus/>
</cp:coreProperties>
</file>